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rene/Dropbox (Y2 Analytics)/Utah Policy + Y2 Poll/05-06 2020/Deliverables/"/>
    </mc:Choice>
  </mc:AlternateContent>
  <xr:revisionPtr revIDLastSave="0" documentId="8_{9E3652AE-3920-0D41-881E-73F4DE22CAE6}" xr6:coauthVersionLast="36" xr6:coauthVersionMax="36" xr10:uidLastSave="{00000000-0000-0000-0000-000000000000}"/>
  <bookViews>
    <workbookView xWindow="3980" yWindow="1220" windowWidth="20680" windowHeight="13380" xr2:uid="{00000000-000D-0000-FFFF-FFFF00000000}"/>
  </bookViews>
  <sheets>
    <sheet name="TOC" sheetId="1" r:id="rId1"/>
    <sheet name="Table 01" sheetId="2" r:id="rId2"/>
    <sheet name="Table 02" sheetId="3" r:id="rId3"/>
    <sheet name="Table 03" sheetId="4" r:id="rId4"/>
    <sheet name="Table 04" sheetId="5" r:id="rId5"/>
    <sheet name="Table 05" sheetId="6" r:id="rId6"/>
    <sheet name="Table 06" sheetId="7" r:id="rId7"/>
    <sheet name="Table 07" sheetId="8" r:id="rId8"/>
    <sheet name="Table 08" sheetId="9" r:id="rId9"/>
    <sheet name="Table 09" sheetId="10" r:id="rId10"/>
    <sheet name="Table 10" sheetId="11" r:id="rId11"/>
    <sheet name="Table 11" sheetId="12" r:id="rId12"/>
  </sheets>
  <calcPr calcId="179021"/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<sst xmlns="http://schemas.openxmlformats.org/spreadsheetml/2006/main" count="2223" uniqueCount="204">
  <si>
    <t>Table #</t>
  </si>
  <si>
    <t>Question Title</t>
  </si>
  <si>
    <t>Base Description</t>
  </si>
  <si>
    <t>Base Size (N count)</t>
  </si>
  <si>
    <t>CD1_REPPRIMARY</t>
  </si>
  <si>
    <t>Respondents in congressional district 1.</t>
  </si>
  <si>
    <t>CD4_REPPRIMARY</t>
  </si>
  <si>
    <t>Respondents in congressional district 4.</t>
  </si>
  <si>
    <t>CONGRESSIONAL: Congressional district</t>
  </si>
  <si>
    <t>All respondents.</t>
  </si>
  <si>
    <t>COUNTY: County</t>
  </si>
  <si>
    <t>PARTY7: Party identification</t>
  </si>
  <si>
    <t>QIDEOLOGY: Ideology</t>
  </si>
  <si>
    <t>QAGE: Age</t>
  </si>
  <si>
    <t>QINCOME: Income</t>
  </si>
  <si>
    <t>QSEX: Gender</t>
  </si>
  <si>
    <t>QEDU: Education</t>
  </si>
  <si>
    <t>QRELIGIOSITY: Religious affiliation and activity</t>
  </si>
  <si>
    <t>Table 01 - CD1_REPPRIMARY</t>
  </si>
  <si>
    <t>Base - Respondents in congressional district 1.</t>
  </si>
  <si>
    <t>Total</t>
  </si>
  <si>
    <t>Congressional district</t>
  </si>
  <si>
    <t>Age</t>
  </si>
  <si>
    <t>Gender</t>
  </si>
  <si>
    <t>Party identification</t>
  </si>
  <si>
    <t>Ideology</t>
  </si>
  <si>
    <t>Religious affiliation and activity</t>
  </si>
  <si>
    <t>Education</t>
  </si>
  <si>
    <t>County</t>
  </si>
  <si>
    <t>[A]</t>
  </si>
  <si>
    <t>[B]</t>
  </si>
  <si>
    <t>[C]</t>
  </si>
  <si>
    <t>[D]</t>
  </si>
  <si>
    <t>[E]</t>
  </si>
  <si>
    <t>[F]</t>
  </si>
  <si>
    <t>[G]</t>
  </si>
  <si>
    <t>[H]</t>
  </si>
  <si>
    <t>Average</t>
  </si>
  <si>
    <t>1</t>
  </si>
  <si>
    <t>4</t>
  </si>
  <si>
    <t>18-34</t>
  </si>
  <si>
    <t>35-44</t>
  </si>
  <si>
    <t>45-54</t>
  </si>
  <si>
    <t>55-64</t>
  </si>
  <si>
    <t>65+</t>
  </si>
  <si>
    <t>Female</t>
  </si>
  <si>
    <t>Male</t>
  </si>
  <si>
    <t>Strong Republican</t>
  </si>
  <si>
    <t>Not very strong Republican</t>
  </si>
  <si>
    <t>Independent leaning Republican</t>
  </si>
  <si>
    <t>Independent/Other/No preference</t>
  </si>
  <si>
    <t>Independent leaning Democrat</t>
  </si>
  <si>
    <t>Not very strong Democrat</t>
  </si>
  <si>
    <t>Strong Democrat</t>
  </si>
  <si>
    <t>Strongly conservative</t>
  </si>
  <si>
    <t>Moderately conservative</t>
  </si>
  <si>
    <t>Moderately liberal</t>
  </si>
  <si>
    <t>Neither, middle of the road</t>
  </si>
  <si>
    <t>Strongly liberal</t>
  </si>
  <si>
    <t>Do not know/not sure</t>
  </si>
  <si>
    <t>Very active LDS</t>
  </si>
  <si>
    <t>Less active LDS</t>
  </si>
  <si>
    <t>Not active LDS</t>
  </si>
  <si>
    <t>Very active Christian (non-LDS)</t>
  </si>
  <si>
    <t>Less active Christian (non-LDS)</t>
  </si>
  <si>
    <t>Not active Christian (non-LDS)</t>
  </si>
  <si>
    <t>Less active non-Christian</t>
  </si>
  <si>
    <t>Agnostic/Athiest/None</t>
  </si>
  <si>
    <t>High school graduate</t>
  </si>
  <si>
    <t>Vocational school or technical school</t>
  </si>
  <si>
    <t>Some college</t>
  </si>
  <si>
    <t>College graduate</t>
  </si>
  <si>
    <t>Post graduate degree (e.g. MA, MBA, LLD, PhD)</t>
  </si>
  <si>
    <t>CACHE</t>
  </si>
  <si>
    <t>DAVIS</t>
  </si>
  <si>
    <t>SALT LAKE</t>
  </si>
  <si>
    <t>UTAH</t>
  </si>
  <si>
    <t>WEBER</t>
  </si>
  <si>
    <t>OTHER</t>
  </si>
  <si>
    <t>If the June 2020 Republican Primary election for the U.S. House of Representatives were held today, who would you vote for?</t>
  </si>
  <si>
    <t>Katie Witt</t>
  </si>
  <si>
    <t>-</t>
  </si>
  <si>
    <t>a</t>
  </si>
  <si>
    <t>B e</t>
  </si>
  <si>
    <t>Kerry Gibson</t>
  </si>
  <si>
    <t>d</t>
  </si>
  <si>
    <t>b</t>
  </si>
  <si>
    <t>B</t>
  </si>
  <si>
    <t>Bob Stevenson</t>
  </si>
  <si>
    <t>b d</t>
  </si>
  <si>
    <t>A F</t>
  </si>
  <si>
    <t>Blake Moore</t>
  </si>
  <si>
    <t>C</t>
  </si>
  <si>
    <t>Margin of error</t>
  </si>
  <si>
    <t>*</t>
  </si>
  <si>
    <t>Total sample; Weight: final_Pweight; base n = from 98 to 127; total n = 360; 262 missing; effective sample size = 45 (35%)</t>
  </si>
  <si>
    <t xml:space="preserve">Multiple comparison correction: False Discovery Rate (FDR) (p = 0.05); Column multiple comparison correction: Bonferroni; Column comparison symbols: a, b, c... (p &lt;= 0.05), A, B, C... (p &lt;= 0.001); No test symbol: -; Not significant symbol: </t>
  </si>
  <si>
    <t>Table 02 - CD4_REPPRIMARY</t>
  </si>
  <si>
    <t>Base - Respondents in congressional district 4.</t>
  </si>
  <si>
    <t>Kim Coleman</t>
  </si>
  <si>
    <t>a e</t>
  </si>
  <si>
    <t>e</t>
  </si>
  <si>
    <t>Jay McFarland</t>
  </si>
  <si>
    <t>Burgess Owens</t>
  </si>
  <si>
    <t>c</t>
  </si>
  <si>
    <t>A</t>
  </si>
  <si>
    <t>Trent Christensen</t>
  </si>
  <si>
    <t>Total sample; Weight: final_Pweight; base n = from 109 to 148; total n = 360; 251 missing; effective sample size = 77 (52%)</t>
  </si>
  <si>
    <t>Table 03 - CONGRESSIONAL: Congressional district</t>
  </si>
  <si>
    <t>Base - All respondents.</t>
  </si>
  <si>
    <t>E</t>
  </si>
  <si>
    <t>C D</t>
  </si>
  <si>
    <t>C d</t>
  </si>
  <si>
    <t>C D e</t>
  </si>
  <si>
    <t>A B E F</t>
  </si>
  <si>
    <t>A B E f</t>
  </si>
  <si>
    <t>Total sample; Weight: final_Pweight; base n = from 257 to 360; total n = 360; 103 missing; effective sample size = 158 (44%)</t>
  </si>
  <si>
    <t>Table 04 - COUNTY: County</t>
  </si>
  <si>
    <t>B C D E F</t>
  </si>
  <si>
    <t>D</t>
  </si>
  <si>
    <t>A C D E F</t>
  </si>
  <si>
    <t>A B C D E</t>
  </si>
  <si>
    <t>a C D E</t>
  </si>
  <si>
    <t>A B D E F</t>
  </si>
  <si>
    <t>H</t>
  </si>
  <si>
    <t>A B C E F</t>
  </si>
  <si>
    <t>a B c d</t>
  </si>
  <si>
    <t>a b d</t>
  </si>
  <si>
    <t>A B C D F</t>
  </si>
  <si>
    <t>Total sample; Weight: final_Pweight; base n = from 257 to 355; total n = 360; 103 missing; effective sample size = 156 (44%)</t>
  </si>
  <si>
    <t>Table 05 - PARTY7: Party identification</t>
  </si>
  <si>
    <t>B C D E F G</t>
  </si>
  <si>
    <t>h</t>
  </si>
  <si>
    <t>A C D E F G</t>
  </si>
  <si>
    <t>b e f</t>
  </si>
  <si>
    <t>A B D E F G</t>
  </si>
  <si>
    <t>A B C E F G</t>
  </si>
  <si>
    <t>A b</t>
  </si>
  <si>
    <t>a b C e</t>
  </si>
  <si>
    <t>A B C D F G</t>
  </si>
  <si>
    <t>a b</t>
  </si>
  <si>
    <t>A B C D E G</t>
  </si>
  <si>
    <t>B c</t>
  </si>
  <si>
    <t>A B C D E F</t>
  </si>
  <si>
    <t>A B d</t>
  </si>
  <si>
    <t>Total sample; Weight: final_Pweight; base n = from 241 to 335; total n = 360; 119 missing; effective sample size = 147 (44%)</t>
  </si>
  <si>
    <t>Table 06 - QIDEOLOGY: Ideology</t>
  </si>
  <si>
    <t>B C D E</t>
  </si>
  <si>
    <t>A C D E</t>
  </si>
  <si>
    <t>A B D e H</t>
  </si>
  <si>
    <t>A C</t>
  </si>
  <si>
    <t>A B C E</t>
  </si>
  <si>
    <t>b c</t>
  </si>
  <si>
    <t>A B C d</t>
  </si>
  <si>
    <t>a B C</t>
  </si>
  <si>
    <t>A B D E</t>
  </si>
  <si>
    <t>a B e</t>
  </si>
  <si>
    <t>c D</t>
  </si>
  <si>
    <t>A b c</t>
  </si>
  <si>
    <t>A B C D</t>
  </si>
  <si>
    <t>Total sample; Weight: final_Pweight; base n = from 257 to 339; total n = 360; 103 missing; effective sample size = 146 (43%)</t>
  </si>
  <si>
    <t>Table 07 - QAGE: Age</t>
  </si>
  <si>
    <t>b h</t>
  </si>
  <si>
    <t>A b H</t>
  </si>
  <si>
    <t>Total sample; Weight: final_Pweight; base n = from 251 to 328; total n = 360; 109 missing; effective sample size = 138 (42%)</t>
  </si>
  <si>
    <t>Table 08 - QINCOME: Income</t>
  </si>
  <si>
    <t>Income</t>
  </si>
  <si>
    <t>Under $25,000</t>
  </si>
  <si>
    <t>$25,000 - 34,999</t>
  </si>
  <si>
    <t>$35,000 - 49,999</t>
  </si>
  <si>
    <t>$50,000 - 74,999</t>
  </si>
  <si>
    <t>$75,000 - 99,999</t>
  </si>
  <si>
    <t>b d e</t>
  </si>
  <si>
    <t>$100,000 - 124,999</t>
  </si>
  <si>
    <t>a d h</t>
  </si>
  <si>
    <t>$125,000 - 149,999</t>
  </si>
  <si>
    <t>Over $150,000</t>
  </si>
  <si>
    <t>a b C</t>
  </si>
  <si>
    <t>Prefer not to say</t>
  </si>
  <si>
    <t>Total sample; Weight: final_Pweight; base n = from 242 to 258; total n = 360; 118 missing; effective sample size = 114 (44%)</t>
  </si>
  <si>
    <t>Table 09 - QSEX: Gender</t>
  </si>
  <si>
    <t>A b C d E</t>
  </si>
  <si>
    <t>G</t>
  </si>
  <si>
    <t>g</t>
  </si>
  <si>
    <t>A B d G</t>
  </si>
  <si>
    <t>In another way</t>
  </si>
  <si>
    <t>Total sample; Weight: final_Pweight; base n = from 256 to 338; total n = 360; 104 missing; effective sample size = 151 (45%)</t>
  </si>
  <si>
    <t>Table 10 - QEDU: Education</t>
  </si>
  <si>
    <t>B D</t>
  </si>
  <si>
    <t>Total sample; Weight: final_Pweight; base n = from 241 to 257; total n = 360; 119 missing; effective sample size = 104 (40%)</t>
  </si>
  <si>
    <t>Table 11 - QRELIGIOSITY: Religious affiliation and activity</t>
  </si>
  <si>
    <t>B C d E</t>
  </si>
  <si>
    <t>B C D E F G H</t>
  </si>
  <si>
    <t>A C D E F H</t>
  </si>
  <si>
    <t>A B D E F H</t>
  </si>
  <si>
    <t>A B C E F G H</t>
  </si>
  <si>
    <t>b c D</t>
  </si>
  <si>
    <t>A B C D F H</t>
  </si>
  <si>
    <t>A B C D E g H</t>
  </si>
  <si>
    <t>A D f H</t>
  </si>
  <si>
    <t>A B C</t>
  </si>
  <si>
    <t>A b d</t>
  </si>
  <si>
    <t>A B C D E F G</t>
  </si>
  <si>
    <t>Total sample; Weight: final_Pweight; base n = from 256 to 350; total n = 360; 104 missing; effective sample size = 153 (44%)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</si>
</sst>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rgb="FFA2AAAD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F243E"/>
      </patternFill>
    </fill>
    <fill>
      <patternFill patternType="solid">
        <fgColor rgb="FFE7E6E6"/>
      </patternFill>
    </fill>
    <fill>
      <patternFill patternType="solid">
        <fgColor rgb="FF2083E7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0" fillId="0" borderId="4" xfId="0" applyBorder="1"/>
    <xf numFmtId="9" fontId="2" fillId="0" borderId="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quotePrefix="1" applyNumberFormat="1" applyFont="1" applyAlignment="1">
      <alignment horizontal="center" vertical="center" wrapText="1"/>
    </xf>
    <xf numFmtId="1" fontId="2" fillId="4" borderId="0" xfId="0" quotePrefix="1" applyNumberFormat="1" applyFont="1" applyFill="1" applyAlignment="1">
      <alignment horizontal="center" vertical="center" wrapText="1"/>
    </xf>
    <xf numFmtId="0" fontId="6" fillId="0" borderId="3" xfId="0" applyFont="1" applyBorder="1"/>
    <xf numFmtId="0" fontId="0" fillId="0" borderId="3" xfId="0" applyBorder="1"/>
    <xf numFmtId="0" fontId="6" fillId="0" borderId="0" xfId="0" applyFont="1"/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0" borderId="0" xfId="0"/>
    <xf numFmtId="0" fontId="0" fillId="0" borderId="0" xfId="0" quotePrefix="1"/>
    <xf numFmtId="164" fontId="8" fillId="0" borderId="2" xfId="0" applyNumberFormat="1" applyFont="1" applyBorder="1" applyAlignment="1">
      <alignment horizontal="center"/>
    </xf>
    <xf numFmtId="0" fontId="9" fillId="0" borderId="0" xfId="0" applyFont="1"/>
    <xf numFmtId="0" fontId="3" fillId="3" borderId="2" xfId="0" quotePrefix="1" applyFont="1" applyFill="1" applyBorder="1" applyAlignment="1">
      <alignment horizontal="left" vertical="center" wrapText="1"/>
    </xf>
    <xf numFmtId="0" fontId="0" fillId="0" borderId="0" xfId="0"/>
    <xf numFmtId="0" fontId="3" fillId="3" borderId="2" xfId="0" quotePrefix="1" applyFont="1" applyFill="1" applyBorder="1" applyAlignment="1">
      <alignment horizontal="left" vertical="top" wrapText="1"/>
    </xf>
    <xf numFmtId="0" fontId="7" fillId="3" borderId="2" xfId="0" quotePrefix="1" applyFont="1" applyFill="1" applyBorder="1" applyAlignment="1">
      <alignment horizontal="right" vertical="center" wrapText="1"/>
    </xf>
    <xf numFmtId="0" fontId="0" fillId="0" borderId="2" xfId="0" applyBorder="1"/>
    <xf numFmtId="0" fontId="2" fillId="3" borderId="0" xfId="0" applyFont="1" applyFill="1" applyAlignment="1">
      <alignment horizontal="center" wrapText="1"/>
    </xf>
    <xf numFmtId="0" fontId="2" fillId="3" borderId="0" xfId="0" quotePrefix="1" applyFont="1" applyFill="1" applyAlignment="1">
      <alignment horizontal="left" vertical="center" wrapText="1"/>
    </xf>
    <xf numFmtId="0" fontId="0" fillId="0" borderId="0" xfId="0" quotePrefix="1" applyAlignment="1">
      <alignment wrapText="1"/>
    </xf>
    <xf numFmtId="0" fontId="2" fillId="0" borderId="0" xfId="0" quotePrefix="1" applyFont="1" applyAlignment="1">
      <alignment horizontal="center" wrapText="1"/>
    </xf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/>
  </sheetViews>
  <sheetFormatPr baseColWidth="10" defaultColWidth="9" defaultRowHeight="15"/>
  <cols>
    <col min="1" max="1" width="9" style="17" customWidth="1"/>
    <col min="2" max="2" width="100" style="17" customWidth="1"/>
    <col min="3" max="3" width="33" style="17" customWidth="1"/>
    <col min="4" max="4" width="34" style="17" customWidth="1"/>
    <col min="5" max="5" width="9" style="17" customWidth="1"/>
    <col min="6" max="16384" width="9" style="17"/>
  </cols>
  <sheetData>
    <row r="1" spans="1:4" ht="52" customHeight="1">
      <c r="A1" s="1"/>
      <c r="B1" s="1"/>
      <c r="C1" s="1"/>
      <c r="D1" s="1"/>
    </row>
    <row r="2" spans="1:4">
      <c r="A2" s="2" t="s">
        <v>0</v>
      </c>
      <c r="B2" s="2" t="s">
        <v>1</v>
      </c>
      <c r="C2" s="2" t="s">
        <v>2</v>
      </c>
      <c r="D2" s="2" t="s">
        <v>3</v>
      </c>
    </row>
    <row r="3" spans="1:4">
      <c r="A3" s="3" t="str">
        <f>HYPERLINK("#'Table 01'!A1","Table 01")</f>
        <v>Table 01</v>
      </c>
      <c r="B3" s="4" t="s">
        <v>4</v>
      </c>
      <c r="C3" s="4" t="s">
        <v>5</v>
      </c>
      <c r="D3" s="4">
        <v>127</v>
      </c>
    </row>
    <row r="4" spans="1:4">
      <c r="A4" s="3" t="str">
        <f>HYPERLINK("#'Table 02'!A1","Table 02")</f>
        <v>Table 02</v>
      </c>
      <c r="B4" s="4" t="s">
        <v>6</v>
      </c>
      <c r="C4" s="4" t="s">
        <v>7</v>
      </c>
      <c r="D4" s="4">
        <v>148</v>
      </c>
    </row>
    <row r="5" spans="1:4">
      <c r="A5" s="3" t="str">
        <f>HYPERLINK("#'Table 03'!A1","Table 03")</f>
        <v>Table 03</v>
      </c>
      <c r="B5" s="4" t="s">
        <v>8</v>
      </c>
      <c r="C5" s="4" t="s">
        <v>9</v>
      </c>
      <c r="D5" s="4">
        <v>360</v>
      </c>
    </row>
    <row r="6" spans="1:4">
      <c r="A6" s="3" t="str">
        <f>HYPERLINK("#'Table 04'!A1","Table 04")</f>
        <v>Table 04</v>
      </c>
      <c r="B6" s="4" t="s">
        <v>10</v>
      </c>
      <c r="C6" s="4" t="s">
        <v>9</v>
      </c>
      <c r="D6" s="4">
        <v>355</v>
      </c>
    </row>
    <row r="7" spans="1:4">
      <c r="A7" s="3" t="str">
        <f>HYPERLINK("#'Table 05'!A1","Table 05")</f>
        <v>Table 05</v>
      </c>
      <c r="B7" s="4" t="s">
        <v>11</v>
      </c>
      <c r="C7" s="4" t="s">
        <v>9</v>
      </c>
      <c r="D7" s="4">
        <v>335</v>
      </c>
    </row>
    <row r="8" spans="1:4">
      <c r="A8" s="3" t="str">
        <f>HYPERLINK("#'Table 06'!A1","Table 06")</f>
        <v>Table 06</v>
      </c>
      <c r="B8" s="4" t="s">
        <v>12</v>
      </c>
      <c r="C8" s="4" t="s">
        <v>9</v>
      </c>
      <c r="D8" s="4">
        <v>339</v>
      </c>
    </row>
    <row r="9" spans="1:4">
      <c r="A9" s="3" t="str">
        <f>HYPERLINK("#'Table 07'!A1","Table 07")</f>
        <v>Table 07</v>
      </c>
      <c r="B9" s="4" t="s">
        <v>13</v>
      </c>
      <c r="C9" s="4" t="s">
        <v>9</v>
      </c>
      <c r="D9" s="4">
        <v>328</v>
      </c>
    </row>
    <row r="10" spans="1:4">
      <c r="A10" s="3" t="str">
        <f>HYPERLINK("#'Table 08'!A1","Table 08")</f>
        <v>Table 08</v>
      </c>
      <c r="B10" s="4" t="s">
        <v>14</v>
      </c>
      <c r="C10" s="4" t="s">
        <v>9</v>
      </c>
      <c r="D10" s="4">
        <v>258</v>
      </c>
    </row>
    <row r="11" spans="1:4">
      <c r="A11" s="3" t="str">
        <f>HYPERLINK("#'Table 09'!A1","Table 09")</f>
        <v>Table 09</v>
      </c>
      <c r="B11" s="4" t="s">
        <v>15</v>
      </c>
      <c r="C11" s="4" t="s">
        <v>9</v>
      </c>
      <c r="D11" s="4">
        <v>338</v>
      </c>
    </row>
    <row r="12" spans="1:4">
      <c r="A12" s="3" t="str">
        <f>HYPERLINK("#'Table 10'!A1","Table 10")</f>
        <v>Table 10</v>
      </c>
      <c r="B12" s="4" t="s">
        <v>16</v>
      </c>
      <c r="C12" s="4" t="s">
        <v>9</v>
      </c>
      <c r="D12" s="4">
        <v>257</v>
      </c>
    </row>
    <row r="13" spans="1:4">
      <c r="A13" s="3" t="str">
        <f>HYPERLINK("#'Table 11'!A1","Table 11")</f>
        <v>Table 11</v>
      </c>
      <c r="B13" s="4" t="s">
        <v>17</v>
      </c>
      <c r="C13" s="4" t="s">
        <v>9</v>
      </c>
      <c r="D13" s="4">
        <v>350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20"/>
  <sheetViews>
    <sheetView workbookViewId="0"/>
  </sheetViews>
  <sheetFormatPr baseColWidth="10" defaultColWidth="8.83203125" defaultRowHeight="15"/>
  <cols>
    <col min="1" max="1" width="50" style="18" bestFit="1" customWidth="1"/>
    <col min="2" max="2" width="25" style="17" bestFit="1" customWidth="1"/>
    <col min="3" max="45" width="12.6640625" style="17" customWidth="1"/>
  </cols>
  <sheetData>
    <row r="1" spans="1:45" ht="52" customHeight="1">
      <c r="A1" s="5" t="str">
        <f>HYPERLINK("#TOC!A1","Return to Table of Contents")</f>
        <v>Return to Table of Contents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6"/>
    </row>
    <row r="2" spans="1:45" ht="36" customHeight="1">
      <c r="A2" s="27" t="s">
        <v>180</v>
      </c>
      <c r="B2" s="22"/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26" t="s">
        <v>109</v>
      </c>
      <c r="AQ2" s="22"/>
      <c r="AR2" s="22"/>
      <c r="AS2" s="6"/>
    </row>
    <row r="3" spans="1:45" ht="37" customHeight="1">
      <c r="A3" s="28"/>
      <c r="B3" s="22"/>
      <c r="C3" s="14" t="s">
        <v>20</v>
      </c>
      <c r="D3" s="29" t="s">
        <v>21</v>
      </c>
      <c r="E3" s="22"/>
      <c r="F3" s="29" t="s">
        <v>22</v>
      </c>
      <c r="G3" s="22"/>
      <c r="H3" s="22"/>
      <c r="I3" s="22"/>
      <c r="J3" s="22"/>
      <c r="K3" s="29" t="s">
        <v>23</v>
      </c>
      <c r="L3" s="22"/>
      <c r="M3" s="29" t="s">
        <v>24</v>
      </c>
      <c r="N3" s="22"/>
      <c r="O3" s="22"/>
      <c r="P3" s="22"/>
      <c r="Q3" s="22"/>
      <c r="R3" s="22"/>
      <c r="S3" s="22"/>
      <c r="T3" s="29" t="s">
        <v>25</v>
      </c>
      <c r="U3" s="22"/>
      <c r="V3" s="22"/>
      <c r="W3" s="22"/>
      <c r="X3" s="22"/>
      <c r="Y3" s="22"/>
      <c r="Z3" s="29" t="s">
        <v>26</v>
      </c>
      <c r="AA3" s="22"/>
      <c r="AB3" s="22"/>
      <c r="AC3" s="22"/>
      <c r="AD3" s="22"/>
      <c r="AE3" s="22"/>
      <c r="AF3" s="22"/>
      <c r="AG3" s="22"/>
      <c r="AH3" s="29" t="s">
        <v>27</v>
      </c>
      <c r="AI3" s="22"/>
      <c r="AJ3" s="22"/>
      <c r="AK3" s="22"/>
      <c r="AL3" s="22"/>
      <c r="AM3" s="29" t="s">
        <v>28</v>
      </c>
      <c r="AN3" s="22"/>
      <c r="AO3" s="22"/>
      <c r="AP3" s="22"/>
      <c r="AQ3" s="22"/>
      <c r="AR3" s="22"/>
      <c r="AS3" s="6"/>
    </row>
    <row r="4" spans="1:45" ht="16" customHeight="1">
      <c r="A4" s="30"/>
      <c r="B4" s="22"/>
      <c r="C4" s="15" t="s">
        <v>29</v>
      </c>
      <c r="D4" s="15" t="s">
        <v>29</v>
      </c>
      <c r="E4" s="15" t="s">
        <v>30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29</v>
      </c>
      <c r="L4" s="15" t="s">
        <v>30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 t="s">
        <v>35</v>
      </c>
      <c r="T4" s="15" t="s">
        <v>29</v>
      </c>
      <c r="U4" s="15" t="s">
        <v>30</v>
      </c>
      <c r="V4" s="15" t="s">
        <v>31</v>
      </c>
      <c r="W4" s="15" t="s">
        <v>32</v>
      </c>
      <c r="X4" s="15" t="s">
        <v>33</v>
      </c>
      <c r="Y4" s="15" t="s">
        <v>34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35</v>
      </c>
      <c r="AG4" s="15" t="s">
        <v>36</v>
      </c>
      <c r="AH4" s="15" t="s">
        <v>29</v>
      </c>
      <c r="AI4" s="15" t="s">
        <v>30</v>
      </c>
      <c r="AJ4" s="15" t="s">
        <v>31</v>
      </c>
      <c r="AK4" s="15" t="s">
        <v>32</v>
      </c>
      <c r="AL4" s="15" t="s">
        <v>33</v>
      </c>
      <c r="AM4" s="15" t="s">
        <v>29</v>
      </c>
      <c r="AN4" s="15" t="s">
        <v>30</v>
      </c>
      <c r="AO4" s="15" t="s">
        <v>31</v>
      </c>
      <c r="AP4" s="15" t="s">
        <v>32</v>
      </c>
      <c r="AQ4" s="15" t="s">
        <v>33</v>
      </c>
      <c r="AR4" s="15" t="s">
        <v>34</v>
      </c>
      <c r="AS4" s="6"/>
    </row>
    <row r="5" spans="1:45" ht="34.5" customHeight="1">
      <c r="A5" s="30"/>
      <c r="B5" s="22"/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4" t="s">
        <v>49</v>
      </c>
      <c r="P5" s="14" t="s">
        <v>50</v>
      </c>
      <c r="Q5" s="14" t="s">
        <v>51</v>
      </c>
      <c r="R5" s="14" t="s">
        <v>52</v>
      </c>
      <c r="S5" s="14" t="s">
        <v>53</v>
      </c>
      <c r="T5" s="14" t="s">
        <v>54</v>
      </c>
      <c r="U5" s="14" t="s">
        <v>55</v>
      </c>
      <c r="V5" s="14" t="s">
        <v>56</v>
      </c>
      <c r="W5" s="14" t="s">
        <v>57</v>
      </c>
      <c r="X5" s="14" t="s">
        <v>58</v>
      </c>
      <c r="Y5" s="14" t="s">
        <v>59</v>
      </c>
      <c r="Z5" s="14" t="s">
        <v>60</v>
      </c>
      <c r="AA5" s="14" t="s">
        <v>61</v>
      </c>
      <c r="AB5" s="14" t="s">
        <v>62</v>
      </c>
      <c r="AC5" s="14" t="s">
        <v>63</v>
      </c>
      <c r="AD5" s="14" t="s">
        <v>64</v>
      </c>
      <c r="AE5" s="14" t="s">
        <v>65</v>
      </c>
      <c r="AF5" s="14" t="s">
        <v>66</v>
      </c>
      <c r="AG5" s="14" t="s">
        <v>67</v>
      </c>
      <c r="AH5" s="14" t="s">
        <v>68</v>
      </c>
      <c r="AI5" s="14" t="s">
        <v>69</v>
      </c>
      <c r="AJ5" s="14" t="s">
        <v>70</v>
      </c>
      <c r="AK5" s="14" t="s">
        <v>71</v>
      </c>
      <c r="AL5" s="14" t="s">
        <v>72</v>
      </c>
      <c r="AM5" s="14" t="s">
        <v>73</v>
      </c>
      <c r="AN5" s="14" t="s">
        <v>74</v>
      </c>
      <c r="AO5" s="14" t="s">
        <v>75</v>
      </c>
      <c r="AP5" s="14" t="s">
        <v>76</v>
      </c>
      <c r="AQ5" s="14" t="s">
        <v>77</v>
      </c>
      <c r="AR5" s="14" t="s">
        <v>78</v>
      </c>
      <c r="AS5" s="6"/>
    </row>
    <row r="6" spans="1:45">
      <c r="A6" s="23" t="s">
        <v>23</v>
      </c>
      <c r="B6" s="21" t="s">
        <v>45</v>
      </c>
      <c r="C6" s="7">
        <v>0.54884407784199996</v>
      </c>
      <c r="D6" s="7">
        <v>0.64884559793220009</v>
      </c>
      <c r="E6" s="7">
        <v>0.45479288798869999</v>
      </c>
      <c r="F6" s="7">
        <v>0.32068831748069998</v>
      </c>
      <c r="G6" s="7">
        <v>0.53479104051430004</v>
      </c>
      <c r="H6" s="7">
        <v>0.62276250240730002</v>
      </c>
      <c r="I6" s="7">
        <v>0.65917915240479996</v>
      </c>
      <c r="J6" s="7">
        <v>0.50620073901910001</v>
      </c>
      <c r="K6" s="7">
        <v>1</v>
      </c>
      <c r="L6" s="7">
        <v>0</v>
      </c>
      <c r="M6" s="7">
        <v>0.58421196625900007</v>
      </c>
      <c r="N6" s="7">
        <v>0.66241839301409999</v>
      </c>
      <c r="O6" s="7">
        <v>0.29877429094270003</v>
      </c>
      <c r="P6" s="7">
        <v>0.59005488978139997</v>
      </c>
      <c r="Q6" s="7">
        <v>4.5005934863829998E-2</v>
      </c>
      <c r="R6" s="7">
        <v>0.84121213390509997</v>
      </c>
      <c r="S6" s="7">
        <v>0.97985037726449997</v>
      </c>
      <c r="T6" s="7">
        <v>0.47401646999300001</v>
      </c>
      <c r="U6" s="7">
        <v>0.53853949125220002</v>
      </c>
      <c r="V6" s="7">
        <v>0.88461632240110011</v>
      </c>
      <c r="W6" s="7">
        <v>0.64431961131380011</v>
      </c>
      <c r="X6" s="7">
        <v>0.91100176793339993</v>
      </c>
      <c r="Y6" s="7">
        <v>0.58759708306159997</v>
      </c>
      <c r="Z6" s="7">
        <v>0.52176378643809995</v>
      </c>
      <c r="AA6" s="7">
        <v>0.65804832757710008</v>
      </c>
      <c r="AB6" s="7">
        <v>0.4909232669677</v>
      </c>
      <c r="AC6" s="7">
        <v>0.81745219395309998</v>
      </c>
      <c r="AD6" s="7">
        <v>0.52867944265639999</v>
      </c>
      <c r="AE6" s="7">
        <v>0.19993488547329999</v>
      </c>
      <c r="AF6" s="7">
        <v>0.2009662439164</v>
      </c>
      <c r="AG6" s="7">
        <v>0.53684603179570001</v>
      </c>
      <c r="AH6" s="7">
        <v>0.60454404924920002</v>
      </c>
      <c r="AI6" s="7">
        <v>0.25461168416020002</v>
      </c>
      <c r="AJ6" s="7">
        <v>0.53702734396600005</v>
      </c>
      <c r="AK6" s="7">
        <v>0.59457154248440003</v>
      </c>
      <c r="AL6" s="7">
        <v>0.4870741782429</v>
      </c>
      <c r="AM6" s="7">
        <v>0.86179646726580006</v>
      </c>
      <c r="AN6" s="7">
        <v>0.54611050559910002</v>
      </c>
      <c r="AO6" s="7">
        <v>0.46607645802059999</v>
      </c>
      <c r="AP6" s="7">
        <v>0.32520694311929998</v>
      </c>
      <c r="AQ6" s="7">
        <v>0.63380097609999997</v>
      </c>
      <c r="AR6" s="7">
        <v>0.61685239623130006</v>
      </c>
      <c r="AS6" s="6"/>
    </row>
    <row r="7" spans="1:45">
      <c r="A7" s="30"/>
      <c r="B7" s="22"/>
      <c r="C7" s="8">
        <v>148</v>
      </c>
      <c r="D7" s="8">
        <v>71</v>
      </c>
      <c r="E7" s="8">
        <v>77</v>
      </c>
      <c r="F7" s="8">
        <v>6</v>
      </c>
      <c r="G7" s="8">
        <v>24</v>
      </c>
      <c r="H7" s="8">
        <v>35</v>
      </c>
      <c r="I7" s="8">
        <v>33</v>
      </c>
      <c r="J7" s="8">
        <v>45</v>
      </c>
      <c r="K7" s="8">
        <v>148</v>
      </c>
      <c r="L7" s="8">
        <v>0</v>
      </c>
      <c r="M7" s="8">
        <v>71</v>
      </c>
      <c r="N7" s="8">
        <v>26</v>
      </c>
      <c r="O7" s="8">
        <v>18</v>
      </c>
      <c r="P7" s="8">
        <v>18</v>
      </c>
      <c r="Q7" s="8">
        <v>1</v>
      </c>
      <c r="R7" s="8">
        <v>4</v>
      </c>
      <c r="S7" s="8">
        <v>6</v>
      </c>
      <c r="T7" s="8">
        <v>48</v>
      </c>
      <c r="U7" s="8">
        <v>65</v>
      </c>
      <c r="V7" s="8">
        <v>14</v>
      </c>
      <c r="W7" s="8">
        <v>18</v>
      </c>
      <c r="X7" s="8">
        <v>2</v>
      </c>
      <c r="Y7" s="8">
        <v>1</v>
      </c>
      <c r="Z7" s="8">
        <v>90</v>
      </c>
      <c r="AA7" s="8">
        <v>13</v>
      </c>
      <c r="AB7" s="8">
        <v>3</v>
      </c>
      <c r="AC7" s="8">
        <v>10</v>
      </c>
      <c r="AD7" s="8">
        <v>14</v>
      </c>
      <c r="AE7" s="8">
        <v>1</v>
      </c>
      <c r="AF7" s="8">
        <v>1</v>
      </c>
      <c r="AG7" s="8">
        <v>15</v>
      </c>
      <c r="AH7" s="8">
        <v>5</v>
      </c>
      <c r="AI7" s="8">
        <v>4</v>
      </c>
      <c r="AJ7" s="8">
        <v>31</v>
      </c>
      <c r="AK7" s="8">
        <v>44</v>
      </c>
      <c r="AL7" s="8">
        <v>24</v>
      </c>
      <c r="AM7" s="8">
        <v>7</v>
      </c>
      <c r="AN7" s="8">
        <v>32</v>
      </c>
      <c r="AO7" s="8">
        <v>64</v>
      </c>
      <c r="AP7" s="8">
        <v>10</v>
      </c>
      <c r="AQ7" s="8">
        <v>23</v>
      </c>
      <c r="AR7" s="8">
        <v>10</v>
      </c>
      <c r="AS7" s="6"/>
    </row>
    <row r="8" spans="1:45">
      <c r="A8" s="30"/>
      <c r="B8" s="22"/>
      <c r="C8" s="9" t="s">
        <v>81</v>
      </c>
      <c r="D8" s="10" t="s">
        <v>86</v>
      </c>
      <c r="E8" s="9"/>
      <c r="F8" s="9"/>
      <c r="G8" s="9"/>
      <c r="H8" s="9"/>
      <c r="I8" s="9"/>
      <c r="J8" s="9"/>
      <c r="K8" s="10" t="s">
        <v>87</v>
      </c>
      <c r="L8" s="9"/>
      <c r="M8" s="10" t="s">
        <v>110</v>
      </c>
      <c r="N8" s="10" t="s">
        <v>110</v>
      </c>
      <c r="O8" s="9"/>
      <c r="P8" s="10" t="s">
        <v>101</v>
      </c>
      <c r="Q8" s="9"/>
      <c r="R8" s="9"/>
      <c r="S8" s="10" t="s">
        <v>181</v>
      </c>
      <c r="T8" s="9"/>
      <c r="U8" s="9"/>
      <c r="V8" s="10" t="s">
        <v>82</v>
      </c>
      <c r="W8" s="9"/>
      <c r="X8" s="9"/>
      <c r="Y8" s="9" t="s">
        <v>81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 t="s">
        <v>85</v>
      </c>
      <c r="AN8" s="9"/>
      <c r="AO8" s="9"/>
      <c r="AP8" s="9"/>
      <c r="AQ8" s="9"/>
      <c r="AR8" s="9"/>
      <c r="AS8" s="6"/>
    </row>
    <row r="9" spans="1:45">
      <c r="A9" s="30"/>
      <c r="B9" s="21" t="s">
        <v>46</v>
      </c>
      <c r="C9" s="7">
        <v>0.44296056304980003</v>
      </c>
      <c r="D9" s="7">
        <v>0.34551799758649998</v>
      </c>
      <c r="E9" s="7">
        <v>0.53460506221269999</v>
      </c>
      <c r="F9" s="7">
        <v>0.67931168251930008</v>
      </c>
      <c r="G9" s="7">
        <v>0.46520895948570001</v>
      </c>
      <c r="H9" s="7">
        <v>0.36230167486179998</v>
      </c>
      <c r="I9" s="7">
        <v>0.32448227894600001</v>
      </c>
      <c r="J9" s="7">
        <v>0.48632422490060001</v>
      </c>
      <c r="K9" s="7">
        <v>0</v>
      </c>
      <c r="L9" s="7">
        <v>1</v>
      </c>
      <c r="M9" s="7">
        <v>0.40986806538859999</v>
      </c>
      <c r="N9" s="7">
        <v>0.33758160698590001</v>
      </c>
      <c r="O9" s="7">
        <v>0.66623190102079999</v>
      </c>
      <c r="P9" s="7">
        <v>0.40994511021859997</v>
      </c>
      <c r="Q9" s="7">
        <v>0.9549940651362</v>
      </c>
      <c r="R9" s="7">
        <v>0.1587878660949</v>
      </c>
      <c r="S9" s="7">
        <v>2.0149622735549998E-2</v>
      </c>
      <c r="T9" s="7">
        <v>0.51234529586319999</v>
      </c>
      <c r="U9" s="7">
        <v>0.45476581051390003</v>
      </c>
      <c r="V9" s="7">
        <v>0.1153836775989</v>
      </c>
      <c r="W9" s="7">
        <v>0.3556803886862</v>
      </c>
      <c r="X9" s="7">
        <v>8.8998232066580002E-2</v>
      </c>
      <c r="Y9" s="7">
        <v>0.41240291693839998</v>
      </c>
      <c r="Z9" s="7">
        <v>0.46427568304259997</v>
      </c>
      <c r="AA9" s="7">
        <v>0.34195167242289998</v>
      </c>
      <c r="AB9" s="7">
        <v>0.50907673303229994</v>
      </c>
      <c r="AC9" s="7">
        <v>0.18254780604689999</v>
      </c>
      <c r="AD9" s="7">
        <v>0.47132055734360001</v>
      </c>
      <c r="AE9" s="7">
        <v>0.80006511452669993</v>
      </c>
      <c r="AF9" s="7">
        <v>0.79903375608359994</v>
      </c>
      <c r="AG9" s="7">
        <v>0.46315396820429999</v>
      </c>
      <c r="AH9" s="7">
        <v>0.39545595075079998</v>
      </c>
      <c r="AI9" s="7">
        <v>0.74538831583980003</v>
      </c>
      <c r="AJ9" s="7">
        <v>0.46297265603400001</v>
      </c>
      <c r="AK9" s="7">
        <v>0.39648621384659999</v>
      </c>
      <c r="AL9" s="7">
        <v>0.47820432158030002</v>
      </c>
      <c r="AM9" s="7">
        <v>0.1382035327342</v>
      </c>
      <c r="AN9" s="7">
        <v>0.4316334873273</v>
      </c>
      <c r="AO9" s="7">
        <v>0.52706523111140002</v>
      </c>
      <c r="AP9" s="7">
        <v>0.64258455000519998</v>
      </c>
      <c r="AQ9" s="7">
        <v>0.36619902389999998</v>
      </c>
      <c r="AR9" s="7">
        <v>0.3831476037687</v>
      </c>
      <c r="AS9" s="6"/>
    </row>
    <row r="10" spans="1:45">
      <c r="A10" s="30"/>
      <c r="B10" s="22"/>
      <c r="C10" s="8">
        <v>187</v>
      </c>
      <c r="D10" s="8">
        <v>86</v>
      </c>
      <c r="E10" s="8">
        <v>101</v>
      </c>
      <c r="F10" s="8">
        <v>18</v>
      </c>
      <c r="G10" s="8">
        <v>29</v>
      </c>
      <c r="H10" s="8">
        <v>28</v>
      </c>
      <c r="I10" s="8">
        <v>39</v>
      </c>
      <c r="J10" s="8">
        <v>67</v>
      </c>
      <c r="K10" s="8">
        <v>0</v>
      </c>
      <c r="L10" s="8">
        <v>187</v>
      </c>
      <c r="M10" s="8">
        <v>87</v>
      </c>
      <c r="N10" s="8">
        <v>29</v>
      </c>
      <c r="O10" s="8">
        <v>34</v>
      </c>
      <c r="P10" s="8">
        <v>16</v>
      </c>
      <c r="Q10" s="8">
        <v>7</v>
      </c>
      <c r="R10" s="8">
        <v>1</v>
      </c>
      <c r="S10" s="8">
        <v>1</v>
      </c>
      <c r="T10" s="8">
        <v>85</v>
      </c>
      <c r="U10" s="8">
        <v>77</v>
      </c>
      <c r="V10" s="8">
        <v>4</v>
      </c>
      <c r="W10" s="8">
        <v>19</v>
      </c>
      <c r="X10" s="8">
        <v>1</v>
      </c>
      <c r="Y10" s="8">
        <v>1</v>
      </c>
      <c r="Z10" s="8">
        <v>116</v>
      </c>
      <c r="AA10" s="8">
        <v>16</v>
      </c>
      <c r="AB10" s="8">
        <v>3</v>
      </c>
      <c r="AC10" s="8">
        <v>9</v>
      </c>
      <c r="AD10" s="8">
        <v>14</v>
      </c>
      <c r="AE10" s="8">
        <v>4</v>
      </c>
      <c r="AF10" s="8">
        <v>1</v>
      </c>
      <c r="AG10" s="8">
        <v>24</v>
      </c>
      <c r="AH10" s="8">
        <v>8</v>
      </c>
      <c r="AI10" s="8">
        <v>6</v>
      </c>
      <c r="AJ10" s="8">
        <v>32</v>
      </c>
      <c r="AK10" s="8">
        <v>62</v>
      </c>
      <c r="AL10" s="8">
        <v>37</v>
      </c>
      <c r="AM10" s="8">
        <v>3</v>
      </c>
      <c r="AN10" s="8">
        <v>35</v>
      </c>
      <c r="AO10" s="8">
        <v>78</v>
      </c>
      <c r="AP10" s="8">
        <v>22</v>
      </c>
      <c r="AQ10" s="8">
        <v>34</v>
      </c>
      <c r="AR10" s="8">
        <v>13</v>
      </c>
      <c r="AS10" s="6"/>
    </row>
    <row r="11" spans="1:45">
      <c r="A11" s="30"/>
      <c r="B11" s="22"/>
      <c r="C11" s="9" t="s">
        <v>81</v>
      </c>
      <c r="D11" s="9"/>
      <c r="E11" s="10" t="s">
        <v>82</v>
      </c>
      <c r="F11" s="9"/>
      <c r="G11" s="9"/>
      <c r="H11" s="9"/>
      <c r="I11" s="9"/>
      <c r="J11" s="9"/>
      <c r="K11" s="9"/>
      <c r="L11" s="10" t="s">
        <v>105</v>
      </c>
      <c r="M11" s="10" t="s">
        <v>182</v>
      </c>
      <c r="N11" s="10" t="s">
        <v>183</v>
      </c>
      <c r="O11" s="10" t="s">
        <v>182</v>
      </c>
      <c r="P11" s="10" t="s">
        <v>183</v>
      </c>
      <c r="Q11" s="10" t="s">
        <v>184</v>
      </c>
      <c r="R11" s="9"/>
      <c r="S11" s="9"/>
      <c r="T11" s="10" t="s">
        <v>104</v>
      </c>
      <c r="U11" s="9"/>
      <c r="V11" s="9"/>
      <c r="W11" s="9"/>
      <c r="X11" s="9"/>
      <c r="Y11" s="9" t="s">
        <v>81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6"/>
    </row>
    <row r="12" spans="1:45">
      <c r="A12" s="30"/>
      <c r="B12" s="21" t="s">
        <v>185</v>
      </c>
      <c r="C12" s="7">
        <v>8.1953591081730011E-3</v>
      </c>
      <c r="D12" s="7">
        <v>5.6364044813650002E-3</v>
      </c>
      <c r="E12" s="7">
        <v>1.0602049798620001E-2</v>
      </c>
      <c r="F12" s="7">
        <v>0</v>
      </c>
      <c r="G12" s="7">
        <v>0</v>
      </c>
      <c r="H12" s="7">
        <v>1.4935822730939999E-2</v>
      </c>
      <c r="I12" s="7">
        <v>1.6338568649200001E-2</v>
      </c>
      <c r="J12" s="7">
        <v>7.4750360803460007E-3</v>
      </c>
      <c r="K12" s="7">
        <v>0</v>
      </c>
      <c r="L12" s="7">
        <v>0</v>
      </c>
      <c r="M12" s="7">
        <v>5.9199683524250001E-3</v>
      </c>
      <c r="N12" s="7">
        <v>0</v>
      </c>
      <c r="O12" s="7">
        <v>3.499380803655E-2</v>
      </c>
      <c r="P12" s="7">
        <v>0</v>
      </c>
      <c r="Q12" s="7">
        <v>0</v>
      </c>
      <c r="R12" s="7">
        <v>0</v>
      </c>
      <c r="S12" s="7">
        <v>0</v>
      </c>
      <c r="T12" s="7">
        <v>1.3638234143809999E-2</v>
      </c>
      <c r="U12" s="7">
        <v>6.6946982338879999E-3</v>
      </c>
      <c r="V12" s="7">
        <v>0</v>
      </c>
      <c r="W12" s="7">
        <v>0</v>
      </c>
      <c r="X12" s="7">
        <v>0</v>
      </c>
      <c r="Y12" s="7">
        <v>0</v>
      </c>
      <c r="Z12" s="7">
        <v>1.396053051939E-2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8.9422436689950008E-3</v>
      </c>
      <c r="AL12" s="7">
        <v>3.4721500176800001E-2</v>
      </c>
      <c r="AM12" s="7">
        <v>0</v>
      </c>
      <c r="AN12" s="7">
        <v>2.2256007073680001E-2</v>
      </c>
      <c r="AO12" s="7">
        <v>6.8583108679360003E-3</v>
      </c>
      <c r="AP12" s="7">
        <v>3.2208506875520002E-2</v>
      </c>
      <c r="AQ12" s="7">
        <v>0</v>
      </c>
      <c r="AR12" s="7">
        <v>0</v>
      </c>
      <c r="AS12" s="6"/>
    </row>
    <row r="13" spans="1:45">
      <c r="A13" s="30"/>
      <c r="B13" s="22"/>
      <c r="C13" s="8">
        <v>3</v>
      </c>
      <c r="D13" s="8">
        <v>1</v>
      </c>
      <c r="E13" s="8">
        <v>2</v>
      </c>
      <c r="F13" s="8">
        <v>0</v>
      </c>
      <c r="G13" s="8">
        <v>0</v>
      </c>
      <c r="H13" s="8">
        <v>1</v>
      </c>
      <c r="I13" s="8">
        <v>1</v>
      </c>
      <c r="J13" s="8">
        <v>1</v>
      </c>
      <c r="K13" s="8">
        <v>0</v>
      </c>
      <c r="L13" s="8">
        <v>0</v>
      </c>
      <c r="M13" s="8">
        <v>1</v>
      </c>
      <c r="N13" s="8">
        <v>0</v>
      </c>
      <c r="O13" s="8">
        <v>2</v>
      </c>
      <c r="P13" s="8">
        <v>0</v>
      </c>
      <c r="Q13" s="8">
        <v>0</v>
      </c>
      <c r="R13" s="8">
        <v>0</v>
      </c>
      <c r="S13" s="8">
        <v>0</v>
      </c>
      <c r="T13" s="8">
        <v>2</v>
      </c>
      <c r="U13" s="8">
        <v>1</v>
      </c>
      <c r="V13" s="8">
        <v>0</v>
      </c>
      <c r="W13" s="8">
        <v>0</v>
      </c>
      <c r="X13" s="8">
        <v>0</v>
      </c>
      <c r="Y13" s="8">
        <v>0</v>
      </c>
      <c r="Z13" s="8">
        <v>3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1</v>
      </c>
      <c r="AL13" s="8">
        <v>2</v>
      </c>
      <c r="AM13" s="8">
        <v>0</v>
      </c>
      <c r="AN13" s="8">
        <v>1</v>
      </c>
      <c r="AO13" s="8">
        <v>1</v>
      </c>
      <c r="AP13" s="8">
        <v>1</v>
      </c>
      <c r="AQ13" s="8">
        <v>0</v>
      </c>
      <c r="AR13" s="8">
        <v>0</v>
      </c>
      <c r="AS13" s="6"/>
    </row>
    <row r="14" spans="1:45">
      <c r="A14" s="30"/>
      <c r="B14" s="22"/>
      <c r="C14" s="9" t="s">
        <v>81</v>
      </c>
      <c r="D14" s="9"/>
      <c r="E14" s="9"/>
      <c r="F14" s="9"/>
      <c r="G14" s="9"/>
      <c r="H14" s="9"/>
      <c r="I14" s="9"/>
      <c r="J14" s="9"/>
      <c r="K14" s="9" t="s">
        <v>81</v>
      </c>
      <c r="L14" s="9" t="s">
        <v>81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 t="s">
        <v>81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6"/>
    </row>
    <row r="15" spans="1:45">
      <c r="A15" s="30"/>
      <c r="B15" s="21" t="s">
        <v>20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7">
        <v>1</v>
      </c>
      <c r="AI15" s="7">
        <v>1</v>
      </c>
      <c r="AJ15" s="7">
        <v>1</v>
      </c>
      <c r="AK15" s="7">
        <v>1</v>
      </c>
      <c r="AL15" s="7">
        <v>1</v>
      </c>
      <c r="AM15" s="7">
        <v>1</v>
      </c>
      <c r="AN15" s="7">
        <v>1</v>
      </c>
      <c r="AO15" s="7">
        <v>1</v>
      </c>
      <c r="AP15" s="7">
        <v>1</v>
      </c>
      <c r="AQ15" s="7">
        <v>1</v>
      </c>
      <c r="AR15" s="7">
        <v>1</v>
      </c>
      <c r="AS15" s="6"/>
    </row>
    <row r="16" spans="1:45">
      <c r="A16" s="30"/>
      <c r="B16" s="22"/>
      <c r="C16" s="8">
        <v>338</v>
      </c>
      <c r="D16" s="8">
        <v>158</v>
      </c>
      <c r="E16" s="8">
        <v>180</v>
      </c>
      <c r="F16" s="8">
        <v>24</v>
      </c>
      <c r="G16" s="8">
        <v>53</v>
      </c>
      <c r="H16" s="8">
        <v>64</v>
      </c>
      <c r="I16" s="8">
        <v>73</v>
      </c>
      <c r="J16" s="8">
        <v>113</v>
      </c>
      <c r="K16" s="8">
        <v>148</v>
      </c>
      <c r="L16" s="8">
        <v>187</v>
      </c>
      <c r="M16" s="8">
        <v>159</v>
      </c>
      <c r="N16" s="8">
        <v>55</v>
      </c>
      <c r="O16" s="8">
        <v>54</v>
      </c>
      <c r="P16" s="8">
        <v>34</v>
      </c>
      <c r="Q16" s="8">
        <v>8</v>
      </c>
      <c r="R16" s="8">
        <v>5</v>
      </c>
      <c r="S16" s="8">
        <v>7</v>
      </c>
      <c r="T16" s="8">
        <v>135</v>
      </c>
      <c r="U16" s="8">
        <v>143</v>
      </c>
      <c r="V16" s="8">
        <v>18</v>
      </c>
      <c r="W16" s="8">
        <v>37</v>
      </c>
      <c r="X16" s="8">
        <v>3</v>
      </c>
      <c r="Y16" s="8">
        <v>2</v>
      </c>
      <c r="Z16" s="8">
        <v>209</v>
      </c>
      <c r="AA16" s="8">
        <v>29</v>
      </c>
      <c r="AB16" s="8">
        <v>6</v>
      </c>
      <c r="AC16" s="8">
        <v>19</v>
      </c>
      <c r="AD16" s="8">
        <v>28</v>
      </c>
      <c r="AE16" s="8">
        <v>5</v>
      </c>
      <c r="AF16" s="8">
        <v>2</v>
      </c>
      <c r="AG16" s="8">
        <v>39</v>
      </c>
      <c r="AH16" s="8">
        <v>13</v>
      </c>
      <c r="AI16" s="8">
        <v>10</v>
      </c>
      <c r="AJ16" s="8">
        <v>63</v>
      </c>
      <c r="AK16" s="8">
        <v>107</v>
      </c>
      <c r="AL16" s="8">
        <v>63</v>
      </c>
      <c r="AM16" s="8">
        <v>10</v>
      </c>
      <c r="AN16" s="8">
        <v>68</v>
      </c>
      <c r="AO16" s="8">
        <v>143</v>
      </c>
      <c r="AP16" s="8">
        <v>33</v>
      </c>
      <c r="AQ16" s="8">
        <v>57</v>
      </c>
      <c r="AR16" s="8">
        <v>23</v>
      </c>
      <c r="AS16" s="6"/>
    </row>
    <row r="17" spans="1:45">
      <c r="A17" s="30"/>
      <c r="B17" s="22"/>
      <c r="C17" s="9" t="s">
        <v>81</v>
      </c>
      <c r="D17" s="9" t="s">
        <v>81</v>
      </c>
      <c r="E17" s="9" t="s">
        <v>81</v>
      </c>
      <c r="F17" s="9" t="s">
        <v>81</v>
      </c>
      <c r="G17" s="9" t="s">
        <v>81</v>
      </c>
      <c r="H17" s="9" t="s">
        <v>81</v>
      </c>
      <c r="I17" s="9" t="s">
        <v>81</v>
      </c>
      <c r="J17" s="9" t="s">
        <v>81</v>
      </c>
      <c r="K17" s="9" t="s">
        <v>81</v>
      </c>
      <c r="L17" s="9" t="s">
        <v>81</v>
      </c>
      <c r="M17" s="9" t="s">
        <v>81</v>
      </c>
      <c r="N17" s="9" t="s">
        <v>81</v>
      </c>
      <c r="O17" s="9" t="s">
        <v>81</v>
      </c>
      <c r="P17" s="9" t="s">
        <v>81</v>
      </c>
      <c r="Q17" s="9" t="s">
        <v>81</v>
      </c>
      <c r="R17" s="9" t="s">
        <v>81</v>
      </c>
      <c r="S17" s="9" t="s">
        <v>81</v>
      </c>
      <c r="T17" s="9" t="s">
        <v>81</v>
      </c>
      <c r="U17" s="9" t="s">
        <v>81</v>
      </c>
      <c r="V17" s="9" t="s">
        <v>81</v>
      </c>
      <c r="W17" s="9" t="s">
        <v>81</v>
      </c>
      <c r="X17" s="9" t="s">
        <v>81</v>
      </c>
      <c r="Y17" s="9" t="s">
        <v>81</v>
      </c>
      <c r="Z17" s="9" t="s">
        <v>81</v>
      </c>
      <c r="AA17" s="9" t="s">
        <v>81</v>
      </c>
      <c r="AB17" s="9" t="s">
        <v>81</v>
      </c>
      <c r="AC17" s="9" t="s">
        <v>81</v>
      </c>
      <c r="AD17" s="9" t="s">
        <v>81</v>
      </c>
      <c r="AE17" s="9" t="s">
        <v>81</v>
      </c>
      <c r="AF17" s="9" t="s">
        <v>81</v>
      </c>
      <c r="AG17" s="9" t="s">
        <v>81</v>
      </c>
      <c r="AH17" s="9" t="s">
        <v>81</v>
      </c>
      <c r="AI17" s="9" t="s">
        <v>81</v>
      </c>
      <c r="AJ17" s="9" t="s">
        <v>81</v>
      </c>
      <c r="AK17" s="9" t="s">
        <v>81</v>
      </c>
      <c r="AL17" s="9" t="s">
        <v>81</v>
      </c>
      <c r="AM17" s="9" t="s">
        <v>81</v>
      </c>
      <c r="AN17" s="9" t="s">
        <v>81</v>
      </c>
      <c r="AO17" s="9" t="s">
        <v>81</v>
      </c>
      <c r="AP17" s="9" t="s">
        <v>81</v>
      </c>
      <c r="AQ17" s="9" t="s">
        <v>81</v>
      </c>
      <c r="AR17" s="9" t="s">
        <v>81</v>
      </c>
      <c r="AS17" s="6"/>
    </row>
    <row r="18" spans="1:45" s="20" customFormat="1">
      <c r="A18" s="24" t="s">
        <v>93</v>
      </c>
      <c r="B18" s="25"/>
      <c r="C18" s="19">
        <v>5.3298984469978654</v>
      </c>
      <c r="D18" s="19">
        <v>7.7960533591607062</v>
      </c>
      <c r="E18" s="19">
        <v>7.3040528787115528</v>
      </c>
      <c r="F18" s="19">
        <v>20.00401286676469</v>
      </c>
      <c r="G18" s="19">
        <v>13.46110193498245</v>
      </c>
      <c r="H18" s="19">
        <v>12.249742747127311</v>
      </c>
      <c r="I18" s="19">
        <v>11.469757140955609</v>
      </c>
      <c r="J18" s="19">
        <v>9.2187203250965091</v>
      </c>
      <c r="K18" s="19">
        <v>8.0551556460596636</v>
      </c>
      <c r="L18" s="19">
        <v>7.1660254212499392</v>
      </c>
      <c r="M18" s="19">
        <v>7.7714962086271404</v>
      </c>
      <c r="N18" s="19">
        <v>13.214079444268741</v>
      </c>
      <c r="O18" s="19">
        <v>13.335875214956721</v>
      </c>
      <c r="P18" s="19">
        <v>16.806676467351011</v>
      </c>
      <c r="Q18" s="19" t="s">
        <v>94</v>
      </c>
      <c r="R18" s="19" t="s">
        <v>94</v>
      </c>
      <c r="S18" s="19" t="s">
        <v>94</v>
      </c>
      <c r="T18" s="19">
        <v>8.4341203155395963</v>
      </c>
      <c r="U18" s="19">
        <v>8.194783783836316</v>
      </c>
      <c r="V18" s="19">
        <v>23.098690624980481</v>
      </c>
      <c r="W18" s="19">
        <v>16.11090742142704</v>
      </c>
      <c r="X18" s="19" t="s">
        <v>94</v>
      </c>
      <c r="Y18" s="19" t="s">
        <v>94</v>
      </c>
      <c r="Z18" s="19">
        <v>6.7783317323587742</v>
      </c>
      <c r="AA18" s="19">
        <v>18.197973291109221</v>
      </c>
      <c r="AB18" s="19" t="s">
        <v>94</v>
      </c>
      <c r="AC18" s="19">
        <v>22.48260702236891</v>
      </c>
      <c r="AD18" s="19">
        <v>18.520092494258339</v>
      </c>
      <c r="AE18" s="19" t="s">
        <v>94</v>
      </c>
      <c r="AF18" s="19" t="s">
        <v>94</v>
      </c>
      <c r="AG18" s="19">
        <v>15.69236029909219</v>
      </c>
      <c r="AH18" s="19">
        <v>27.180200893507848</v>
      </c>
      <c r="AI18" s="19">
        <v>30.990228098485471</v>
      </c>
      <c r="AJ18" s="19">
        <v>12.34658428081252</v>
      </c>
      <c r="AK18" s="19">
        <v>9.4736828378886191</v>
      </c>
      <c r="AL18" s="19">
        <v>12.34658428081252</v>
      </c>
      <c r="AM18" s="19">
        <v>30.990228098485471</v>
      </c>
      <c r="AN18" s="19">
        <v>11.88398020882051</v>
      </c>
      <c r="AO18" s="19">
        <v>8.194783783836316</v>
      </c>
      <c r="AP18" s="19">
        <v>17.0594283133902</v>
      </c>
      <c r="AQ18" s="19">
        <v>12.98017479569519</v>
      </c>
      <c r="AR18" s="19">
        <v>20.434262724585061</v>
      </c>
      <c r="AS18" s="6"/>
    </row>
    <row r="19" spans="1:45">
      <c r="A19" s="11" t="s">
        <v>186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5">
      <c r="A20" s="13" t="s">
        <v>96</v>
      </c>
    </row>
  </sheetData>
  <mergeCells count="17">
    <mergeCell ref="Z3:AG3"/>
    <mergeCell ref="B12:B14"/>
    <mergeCell ref="B15:B17"/>
    <mergeCell ref="A6:A17"/>
    <mergeCell ref="A18:B18"/>
    <mergeCell ref="AP2:AR2"/>
    <mergeCell ref="A2:C2"/>
    <mergeCell ref="A3:B5"/>
    <mergeCell ref="B6:B8"/>
    <mergeCell ref="B9:B11"/>
    <mergeCell ref="AH3:AL3"/>
    <mergeCell ref="AM3:AR3"/>
    <mergeCell ref="D3:E3"/>
    <mergeCell ref="F3:J3"/>
    <mergeCell ref="K3:L3"/>
    <mergeCell ref="M3:S3"/>
    <mergeCell ref="T3:Y3"/>
  </mergeCells>
  <hyperlinks>
    <hyperlink ref="A1" location="'TOC'!A1:A1" display="Back to TOC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S26"/>
  <sheetViews>
    <sheetView workbookViewId="0"/>
  </sheetViews>
  <sheetFormatPr baseColWidth="10" defaultColWidth="8.83203125" defaultRowHeight="15"/>
  <cols>
    <col min="1" max="1" width="50" style="17" bestFit="1" customWidth="1"/>
    <col min="2" max="2" width="25" style="17" bestFit="1" customWidth="1"/>
    <col min="3" max="45" width="12.6640625" style="17" customWidth="1"/>
  </cols>
  <sheetData>
    <row r="1" spans="1:45" ht="52" customHeight="1">
      <c r="A1" s="5" t="str">
        <f>HYPERLINK("#TOC!A1","Return to Table of Contents")</f>
        <v>Return to Table of Contents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6"/>
    </row>
    <row r="2" spans="1:45" ht="36" customHeight="1">
      <c r="A2" s="27" t="s">
        <v>187</v>
      </c>
      <c r="B2" s="22"/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26" t="s">
        <v>109</v>
      </c>
      <c r="AQ2" s="22"/>
      <c r="AR2" s="22"/>
      <c r="AS2" s="6"/>
    </row>
    <row r="3" spans="1:45" ht="37" customHeight="1">
      <c r="A3" s="28"/>
      <c r="B3" s="22"/>
      <c r="C3" s="14" t="s">
        <v>20</v>
      </c>
      <c r="D3" s="29" t="s">
        <v>21</v>
      </c>
      <c r="E3" s="22"/>
      <c r="F3" s="29" t="s">
        <v>22</v>
      </c>
      <c r="G3" s="22"/>
      <c r="H3" s="22"/>
      <c r="I3" s="22"/>
      <c r="J3" s="22"/>
      <c r="K3" s="29" t="s">
        <v>23</v>
      </c>
      <c r="L3" s="22"/>
      <c r="M3" s="29" t="s">
        <v>24</v>
      </c>
      <c r="N3" s="22"/>
      <c r="O3" s="22"/>
      <c r="P3" s="22"/>
      <c r="Q3" s="22"/>
      <c r="R3" s="22"/>
      <c r="S3" s="22"/>
      <c r="T3" s="29" t="s">
        <v>25</v>
      </c>
      <c r="U3" s="22"/>
      <c r="V3" s="22"/>
      <c r="W3" s="22"/>
      <c r="X3" s="22"/>
      <c r="Y3" s="22"/>
      <c r="Z3" s="29" t="s">
        <v>26</v>
      </c>
      <c r="AA3" s="22"/>
      <c r="AB3" s="22"/>
      <c r="AC3" s="22"/>
      <c r="AD3" s="22"/>
      <c r="AE3" s="22"/>
      <c r="AF3" s="22"/>
      <c r="AG3" s="22"/>
      <c r="AH3" s="29" t="s">
        <v>27</v>
      </c>
      <c r="AI3" s="22"/>
      <c r="AJ3" s="22"/>
      <c r="AK3" s="22"/>
      <c r="AL3" s="22"/>
      <c r="AM3" s="29" t="s">
        <v>28</v>
      </c>
      <c r="AN3" s="22"/>
      <c r="AO3" s="22"/>
      <c r="AP3" s="22"/>
      <c r="AQ3" s="22"/>
      <c r="AR3" s="22"/>
      <c r="AS3" s="6"/>
    </row>
    <row r="4" spans="1:45" ht="16" customHeight="1">
      <c r="A4" s="22"/>
      <c r="B4" s="22"/>
      <c r="C4" s="15" t="s">
        <v>29</v>
      </c>
      <c r="D4" s="15" t="s">
        <v>29</v>
      </c>
      <c r="E4" s="15" t="s">
        <v>30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29</v>
      </c>
      <c r="L4" s="15" t="s">
        <v>30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 t="s">
        <v>35</v>
      </c>
      <c r="T4" s="15" t="s">
        <v>29</v>
      </c>
      <c r="U4" s="15" t="s">
        <v>30</v>
      </c>
      <c r="V4" s="15" t="s">
        <v>31</v>
      </c>
      <c r="W4" s="15" t="s">
        <v>32</v>
      </c>
      <c r="X4" s="15" t="s">
        <v>33</v>
      </c>
      <c r="Y4" s="15" t="s">
        <v>34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35</v>
      </c>
      <c r="AG4" s="15" t="s">
        <v>36</v>
      </c>
      <c r="AH4" s="15" t="s">
        <v>29</v>
      </c>
      <c r="AI4" s="15" t="s">
        <v>30</v>
      </c>
      <c r="AJ4" s="15" t="s">
        <v>31</v>
      </c>
      <c r="AK4" s="15" t="s">
        <v>32</v>
      </c>
      <c r="AL4" s="15" t="s">
        <v>33</v>
      </c>
      <c r="AM4" s="15" t="s">
        <v>29</v>
      </c>
      <c r="AN4" s="15" t="s">
        <v>30</v>
      </c>
      <c r="AO4" s="15" t="s">
        <v>31</v>
      </c>
      <c r="AP4" s="15" t="s">
        <v>32</v>
      </c>
      <c r="AQ4" s="15" t="s">
        <v>33</v>
      </c>
      <c r="AR4" s="15" t="s">
        <v>34</v>
      </c>
      <c r="AS4" s="6"/>
    </row>
    <row r="5" spans="1:45" ht="34.5" customHeight="1">
      <c r="A5" s="22"/>
      <c r="B5" s="22"/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4" t="s">
        <v>49</v>
      </c>
      <c r="P5" s="14" t="s">
        <v>50</v>
      </c>
      <c r="Q5" s="14" t="s">
        <v>51</v>
      </c>
      <c r="R5" s="14" t="s">
        <v>52</v>
      </c>
      <c r="S5" s="14" t="s">
        <v>53</v>
      </c>
      <c r="T5" s="14" t="s">
        <v>54</v>
      </c>
      <c r="U5" s="14" t="s">
        <v>55</v>
      </c>
      <c r="V5" s="14" t="s">
        <v>56</v>
      </c>
      <c r="W5" s="14" t="s">
        <v>57</v>
      </c>
      <c r="X5" s="14" t="s">
        <v>58</v>
      </c>
      <c r="Y5" s="14" t="s">
        <v>59</v>
      </c>
      <c r="Z5" s="14" t="s">
        <v>60</v>
      </c>
      <c r="AA5" s="14" t="s">
        <v>61</v>
      </c>
      <c r="AB5" s="14" t="s">
        <v>62</v>
      </c>
      <c r="AC5" s="14" t="s">
        <v>63</v>
      </c>
      <c r="AD5" s="14" t="s">
        <v>64</v>
      </c>
      <c r="AE5" s="14" t="s">
        <v>65</v>
      </c>
      <c r="AF5" s="14" t="s">
        <v>66</v>
      </c>
      <c r="AG5" s="14" t="s">
        <v>67</v>
      </c>
      <c r="AH5" s="14" t="s">
        <v>68</v>
      </c>
      <c r="AI5" s="14" t="s">
        <v>69</v>
      </c>
      <c r="AJ5" s="14" t="s">
        <v>70</v>
      </c>
      <c r="AK5" s="14" t="s">
        <v>71</v>
      </c>
      <c r="AL5" s="14" t="s">
        <v>72</v>
      </c>
      <c r="AM5" s="14" t="s">
        <v>73</v>
      </c>
      <c r="AN5" s="14" t="s">
        <v>74</v>
      </c>
      <c r="AO5" s="14" t="s">
        <v>75</v>
      </c>
      <c r="AP5" s="14" t="s">
        <v>76</v>
      </c>
      <c r="AQ5" s="14" t="s">
        <v>77</v>
      </c>
      <c r="AR5" s="14" t="s">
        <v>78</v>
      </c>
      <c r="AS5" s="6"/>
    </row>
    <row r="6" spans="1:45">
      <c r="A6" s="23" t="s">
        <v>27</v>
      </c>
      <c r="B6" s="21" t="s">
        <v>68</v>
      </c>
      <c r="C6" s="7">
        <v>6.7806312260199994E-2</v>
      </c>
      <c r="D6" s="7">
        <v>7.1012577650560002E-2</v>
      </c>
      <c r="E6" s="7">
        <v>6.4493364005139997E-2</v>
      </c>
      <c r="F6" s="7">
        <v>9.674338748094001E-3</v>
      </c>
      <c r="G6" s="7">
        <v>4.6447057478700003E-2</v>
      </c>
      <c r="H6" s="7">
        <v>3.361710588604E-2</v>
      </c>
      <c r="I6" s="7">
        <v>2.9031608526160001E-2</v>
      </c>
      <c r="J6" s="7">
        <v>0.13095263520950001</v>
      </c>
      <c r="K6" s="7">
        <v>7.5359889333310004E-2</v>
      </c>
      <c r="L6" s="7">
        <v>6.0781273948230012E-2</v>
      </c>
      <c r="M6" s="7">
        <v>9.8683592100759998E-2</v>
      </c>
      <c r="N6" s="7">
        <v>7.9540834275839994E-2</v>
      </c>
      <c r="O6" s="7">
        <v>3.4618356065850002E-2</v>
      </c>
      <c r="P6" s="7">
        <v>3.600281497097E-2</v>
      </c>
      <c r="Q6" s="7">
        <v>3.1587254859529998E-2</v>
      </c>
      <c r="R6" s="7">
        <v>0</v>
      </c>
      <c r="S6" s="7">
        <v>0</v>
      </c>
      <c r="T6" s="7">
        <v>3.837374970699E-2</v>
      </c>
      <c r="U6" s="7">
        <v>6.7986751227199993E-2</v>
      </c>
      <c r="V6" s="7">
        <v>0.28913654686669998</v>
      </c>
      <c r="W6" s="7">
        <v>3.5366713279729997E-2</v>
      </c>
      <c r="X6" s="7">
        <v>0</v>
      </c>
      <c r="Y6" s="7">
        <v>0</v>
      </c>
      <c r="Z6" s="7">
        <v>4.5197936933799997E-2</v>
      </c>
      <c r="AA6" s="7">
        <v>6.1338920046830007E-3</v>
      </c>
      <c r="AB6" s="7">
        <v>1</v>
      </c>
      <c r="AC6" s="7">
        <v>0.1155992290794</v>
      </c>
      <c r="AD6" s="7">
        <v>0.2129120049911</v>
      </c>
      <c r="AE6" s="7">
        <v>0</v>
      </c>
      <c r="AF6" s="7">
        <v>0</v>
      </c>
      <c r="AG6" s="7">
        <v>7.6693150288279999E-2</v>
      </c>
      <c r="AH6" s="7">
        <v>1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4.709392560966E-3</v>
      </c>
      <c r="AO6" s="7">
        <v>8.4383697703469998E-2</v>
      </c>
      <c r="AP6" s="7">
        <v>7.2897517332530014E-3</v>
      </c>
      <c r="AQ6" s="7">
        <v>0.2319314324866</v>
      </c>
      <c r="AR6" s="7">
        <v>2.7419622940110001E-2</v>
      </c>
      <c r="AS6" s="6"/>
    </row>
    <row r="7" spans="1:45">
      <c r="A7" s="22"/>
      <c r="B7" s="22"/>
      <c r="C7" s="8">
        <v>13</v>
      </c>
      <c r="D7" s="8">
        <v>6</v>
      </c>
      <c r="E7" s="8">
        <v>7</v>
      </c>
      <c r="F7" s="8">
        <v>1</v>
      </c>
      <c r="G7" s="8">
        <v>2</v>
      </c>
      <c r="H7" s="8">
        <v>1</v>
      </c>
      <c r="I7" s="8">
        <v>4</v>
      </c>
      <c r="J7" s="8">
        <v>5</v>
      </c>
      <c r="K7" s="8">
        <v>5</v>
      </c>
      <c r="L7" s="8">
        <v>8</v>
      </c>
      <c r="M7" s="8">
        <v>6</v>
      </c>
      <c r="N7" s="8">
        <v>3</v>
      </c>
      <c r="O7" s="8">
        <v>1</v>
      </c>
      <c r="P7" s="8">
        <v>2</v>
      </c>
      <c r="Q7" s="8">
        <v>1</v>
      </c>
      <c r="R7" s="8">
        <v>0</v>
      </c>
      <c r="S7" s="8">
        <v>0</v>
      </c>
      <c r="T7" s="8">
        <v>5</v>
      </c>
      <c r="U7" s="8">
        <v>4</v>
      </c>
      <c r="V7" s="8">
        <v>2</v>
      </c>
      <c r="W7" s="8">
        <v>2</v>
      </c>
      <c r="X7" s="8">
        <v>0</v>
      </c>
      <c r="Y7" s="8">
        <v>0</v>
      </c>
      <c r="Z7" s="8">
        <v>3</v>
      </c>
      <c r="AA7" s="8">
        <v>1</v>
      </c>
      <c r="AB7" s="8">
        <v>1</v>
      </c>
      <c r="AC7" s="8">
        <v>1</v>
      </c>
      <c r="AD7" s="8">
        <v>3</v>
      </c>
      <c r="AE7" s="8">
        <v>0</v>
      </c>
      <c r="AF7" s="8">
        <v>0</v>
      </c>
      <c r="AG7" s="8">
        <v>4</v>
      </c>
      <c r="AH7" s="8">
        <v>13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1</v>
      </c>
      <c r="AO7" s="8">
        <v>6</v>
      </c>
      <c r="AP7" s="8">
        <v>1</v>
      </c>
      <c r="AQ7" s="8">
        <v>4</v>
      </c>
      <c r="AR7" s="8">
        <v>1</v>
      </c>
      <c r="AS7" s="6"/>
    </row>
    <row r="8" spans="1:45">
      <c r="A8" s="22"/>
      <c r="B8" s="22"/>
      <c r="C8" s="9" t="s">
        <v>81</v>
      </c>
      <c r="D8" s="9"/>
      <c r="E8" s="9"/>
      <c r="F8" s="9"/>
      <c r="G8" s="9"/>
      <c r="H8" s="9"/>
      <c r="I8" s="9"/>
      <c r="J8" s="10" t="s">
        <v>82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 t="s">
        <v>81</v>
      </c>
      <c r="Z8" s="9"/>
      <c r="AA8" s="9"/>
      <c r="AB8" s="9" t="s">
        <v>81</v>
      </c>
      <c r="AC8" s="9"/>
      <c r="AD8" s="10" t="s">
        <v>87</v>
      </c>
      <c r="AE8" s="9"/>
      <c r="AF8" s="9"/>
      <c r="AG8" s="9"/>
      <c r="AH8" s="10" t="s">
        <v>147</v>
      </c>
      <c r="AI8" s="9"/>
      <c r="AJ8" s="9"/>
      <c r="AK8" s="9"/>
      <c r="AL8" s="9"/>
      <c r="AM8" s="9"/>
      <c r="AN8" s="9"/>
      <c r="AO8" s="10" t="s">
        <v>86</v>
      </c>
      <c r="AP8" s="9"/>
      <c r="AQ8" s="10" t="s">
        <v>188</v>
      </c>
      <c r="AR8" s="9"/>
      <c r="AS8" s="6"/>
    </row>
    <row r="9" spans="1:45">
      <c r="A9" s="22"/>
      <c r="B9" s="21" t="s">
        <v>69</v>
      </c>
      <c r="C9" s="7">
        <v>3.151649713357E-2</v>
      </c>
      <c r="D9" s="7">
        <v>3.5096925689239999E-3</v>
      </c>
      <c r="E9" s="7">
        <v>6.045517906273E-2</v>
      </c>
      <c r="F9" s="7">
        <v>1.3784124688380001E-2</v>
      </c>
      <c r="G9" s="7">
        <v>7.5928153676430007E-2</v>
      </c>
      <c r="H9" s="7">
        <v>4.4488995185720012E-2</v>
      </c>
      <c r="I9" s="7">
        <v>2.0357341731749998E-2</v>
      </c>
      <c r="J9" s="7">
        <v>1.667334336798E-3</v>
      </c>
      <c r="K9" s="7">
        <v>1.475225626527E-2</v>
      </c>
      <c r="L9" s="7">
        <v>5.3250302734589999E-2</v>
      </c>
      <c r="M9" s="7">
        <v>5.9095590824259997E-2</v>
      </c>
      <c r="N9" s="7">
        <v>3.7256887004539999E-3</v>
      </c>
      <c r="O9" s="7">
        <v>0</v>
      </c>
      <c r="P9" s="7">
        <v>3.8733390725940002E-2</v>
      </c>
      <c r="Q9" s="7">
        <v>0</v>
      </c>
      <c r="R9" s="7">
        <v>0</v>
      </c>
      <c r="S9" s="7">
        <v>0</v>
      </c>
      <c r="T9" s="7">
        <v>6.4439182326430006E-2</v>
      </c>
      <c r="U9" s="7">
        <v>2.3056180178740002E-3</v>
      </c>
      <c r="V9" s="7">
        <v>0</v>
      </c>
      <c r="W9" s="7">
        <v>3.175331485209E-2</v>
      </c>
      <c r="X9" s="7">
        <v>0</v>
      </c>
      <c r="Y9" s="7">
        <v>0</v>
      </c>
      <c r="Z9" s="7">
        <v>3.531008219423E-2</v>
      </c>
      <c r="AA9" s="7">
        <v>9.014520128516999E-3</v>
      </c>
      <c r="AB9" s="7">
        <v>0</v>
      </c>
      <c r="AC9" s="7">
        <v>1.271929834567E-2</v>
      </c>
      <c r="AD9" s="7">
        <v>5.0021013771470004E-3</v>
      </c>
      <c r="AE9" s="7">
        <v>0</v>
      </c>
      <c r="AF9" s="7">
        <v>0</v>
      </c>
      <c r="AG9" s="7">
        <v>7.3820873889309996E-2</v>
      </c>
      <c r="AH9" s="7">
        <v>0</v>
      </c>
      <c r="AI9" s="7">
        <v>1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8.0659480267530004E-2</v>
      </c>
      <c r="AP9" s="7">
        <v>0</v>
      </c>
      <c r="AQ9" s="7">
        <v>1.40280671179E-2</v>
      </c>
      <c r="AR9" s="7">
        <v>0</v>
      </c>
      <c r="AS9" s="6"/>
    </row>
    <row r="10" spans="1:45">
      <c r="A10" s="22"/>
      <c r="B10" s="22"/>
      <c r="C10" s="8">
        <v>10</v>
      </c>
      <c r="D10" s="8">
        <v>3</v>
      </c>
      <c r="E10" s="8">
        <v>7</v>
      </c>
      <c r="F10" s="8">
        <v>1</v>
      </c>
      <c r="G10" s="8">
        <v>2</v>
      </c>
      <c r="H10" s="8">
        <v>3</v>
      </c>
      <c r="I10" s="8">
        <v>2</v>
      </c>
      <c r="J10" s="8">
        <v>1</v>
      </c>
      <c r="K10" s="8">
        <v>4</v>
      </c>
      <c r="L10" s="8">
        <v>6</v>
      </c>
      <c r="M10" s="8">
        <v>7</v>
      </c>
      <c r="N10" s="8">
        <v>1</v>
      </c>
      <c r="O10" s="8">
        <v>0</v>
      </c>
      <c r="P10" s="8">
        <v>2</v>
      </c>
      <c r="Q10" s="8">
        <v>0</v>
      </c>
      <c r="R10" s="8">
        <v>0</v>
      </c>
      <c r="S10" s="8">
        <v>0</v>
      </c>
      <c r="T10" s="8">
        <v>7</v>
      </c>
      <c r="U10" s="8">
        <v>1</v>
      </c>
      <c r="V10" s="8">
        <v>0</v>
      </c>
      <c r="W10" s="8">
        <v>2</v>
      </c>
      <c r="X10" s="8">
        <v>0</v>
      </c>
      <c r="Y10" s="8">
        <v>0</v>
      </c>
      <c r="Z10" s="8">
        <v>4</v>
      </c>
      <c r="AA10" s="8">
        <v>1</v>
      </c>
      <c r="AB10" s="8">
        <v>0</v>
      </c>
      <c r="AC10" s="8">
        <v>1</v>
      </c>
      <c r="AD10" s="8">
        <v>1</v>
      </c>
      <c r="AE10" s="8">
        <v>0</v>
      </c>
      <c r="AF10" s="8">
        <v>0</v>
      </c>
      <c r="AG10" s="8">
        <v>3</v>
      </c>
      <c r="AH10" s="8">
        <v>0</v>
      </c>
      <c r="AI10" s="8">
        <v>10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7</v>
      </c>
      <c r="AP10" s="8">
        <v>0</v>
      </c>
      <c r="AQ10" s="8">
        <v>3</v>
      </c>
      <c r="AR10" s="8">
        <v>0</v>
      </c>
      <c r="AS10" s="6"/>
    </row>
    <row r="11" spans="1:45">
      <c r="A11" s="22"/>
      <c r="B11" s="22"/>
      <c r="C11" s="9" t="s">
        <v>81</v>
      </c>
      <c r="D11" s="9"/>
      <c r="E11" s="10" t="s">
        <v>105</v>
      </c>
      <c r="F11" s="9"/>
      <c r="G11" s="10" t="s">
        <v>110</v>
      </c>
      <c r="H11" s="10" t="s">
        <v>101</v>
      </c>
      <c r="I11" s="9"/>
      <c r="J11" s="9"/>
      <c r="K11" s="9"/>
      <c r="L11" s="9"/>
      <c r="M11" s="10" t="s">
        <v>86</v>
      </c>
      <c r="N11" s="9"/>
      <c r="O11" s="9"/>
      <c r="P11" s="9"/>
      <c r="Q11" s="9"/>
      <c r="R11" s="9"/>
      <c r="S11" s="9"/>
      <c r="T11" s="10" t="s">
        <v>87</v>
      </c>
      <c r="U11" s="9"/>
      <c r="V11" s="9"/>
      <c r="W11" s="9"/>
      <c r="X11" s="9"/>
      <c r="Y11" s="9" t="s">
        <v>81</v>
      </c>
      <c r="Z11" s="9"/>
      <c r="AA11" s="9"/>
      <c r="AB11" s="9" t="s">
        <v>81</v>
      </c>
      <c r="AC11" s="9"/>
      <c r="AD11" s="9"/>
      <c r="AE11" s="9"/>
      <c r="AF11" s="9"/>
      <c r="AG11" s="9"/>
      <c r="AH11" s="9"/>
      <c r="AI11" s="10" t="s">
        <v>148</v>
      </c>
      <c r="AJ11" s="9"/>
      <c r="AK11" s="9"/>
      <c r="AL11" s="9"/>
      <c r="AM11" s="9"/>
      <c r="AN11" s="9"/>
      <c r="AO11" s="9"/>
      <c r="AP11" s="9"/>
      <c r="AQ11" s="9"/>
      <c r="AR11" s="9"/>
      <c r="AS11" s="6"/>
    </row>
    <row r="12" spans="1:45">
      <c r="A12" s="22"/>
      <c r="B12" s="21" t="s">
        <v>70</v>
      </c>
      <c r="C12" s="7">
        <v>0.26629007656289999</v>
      </c>
      <c r="D12" s="7">
        <v>0.31746182628649999</v>
      </c>
      <c r="E12" s="7">
        <v>0.21341567650089999</v>
      </c>
      <c r="F12" s="7">
        <v>0.28052194612609999</v>
      </c>
      <c r="G12" s="7">
        <v>0.39500415670170003</v>
      </c>
      <c r="H12" s="7">
        <v>0.20184735168019999</v>
      </c>
      <c r="I12" s="7">
        <v>0.3184667360258</v>
      </c>
      <c r="J12" s="7">
        <v>0.1983321396286</v>
      </c>
      <c r="K12" s="7">
        <v>0.26290179903170002</v>
      </c>
      <c r="L12" s="7">
        <v>0.2794549985518</v>
      </c>
      <c r="M12" s="7">
        <v>0.27018427701660003</v>
      </c>
      <c r="N12" s="7">
        <v>0.40534897163060002</v>
      </c>
      <c r="O12" s="7">
        <v>0.17788427115950001</v>
      </c>
      <c r="P12" s="7">
        <v>0.31233893508159999</v>
      </c>
      <c r="Q12" s="7">
        <v>0</v>
      </c>
      <c r="R12" s="7">
        <v>0</v>
      </c>
      <c r="S12" s="7">
        <v>0.17257871177699999</v>
      </c>
      <c r="T12" s="7">
        <v>0.37245446499829998</v>
      </c>
      <c r="U12" s="7">
        <v>0.2002832051865</v>
      </c>
      <c r="V12" s="7">
        <v>0.15653179616990001</v>
      </c>
      <c r="W12" s="7">
        <v>0.19066494121040001</v>
      </c>
      <c r="X12" s="7">
        <v>8.8998232066580002E-2</v>
      </c>
      <c r="Y12" s="7">
        <v>0</v>
      </c>
      <c r="Z12" s="7">
        <v>0.2418345414226</v>
      </c>
      <c r="AA12" s="7">
        <v>0.18751984222670001</v>
      </c>
      <c r="AB12" s="7">
        <v>0</v>
      </c>
      <c r="AC12" s="7">
        <v>0.25704048293089998</v>
      </c>
      <c r="AD12" s="7">
        <v>0.47178964915549998</v>
      </c>
      <c r="AE12" s="7">
        <v>6.8505698334880002E-2</v>
      </c>
      <c r="AF12" s="7">
        <v>0</v>
      </c>
      <c r="AG12" s="7">
        <v>0.28658029829769999</v>
      </c>
      <c r="AH12" s="7">
        <v>0</v>
      </c>
      <c r="AI12" s="7">
        <v>0</v>
      </c>
      <c r="AJ12" s="7">
        <v>1</v>
      </c>
      <c r="AK12" s="7">
        <v>0</v>
      </c>
      <c r="AL12" s="7">
        <v>0</v>
      </c>
      <c r="AM12" s="7">
        <v>0.48797690051769999</v>
      </c>
      <c r="AN12" s="7">
        <v>0.24944352567899999</v>
      </c>
      <c r="AO12" s="7">
        <v>0.1983713972775</v>
      </c>
      <c r="AP12" s="7">
        <v>0.37847246525380002</v>
      </c>
      <c r="AQ12" s="7">
        <v>0.34997307062110011</v>
      </c>
      <c r="AR12" s="7">
        <v>0.22283912224399999</v>
      </c>
      <c r="AS12" s="6"/>
    </row>
    <row r="13" spans="1:45">
      <c r="A13" s="22"/>
      <c r="B13" s="22"/>
      <c r="C13" s="8">
        <v>63</v>
      </c>
      <c r="D13" s="8">
        <v>32</v>
      </c>
      <c r="E13" s="8">
        <v>31</v>
      </c>
      <c r="F13" s="8">
        <v>5</v>
      </c>
      <c r="G13" s="8">
        <v>13</v>
      </c>
      <c r="H13" s="8">
        <v>8</v>
      </c>
      <c r="I13" s="8">
        <v>18</v>
      </c>
      <c r="J13" s="8">
        <v>18</v>
      </c>
      <c r="K13" s="8">
        <v>31</v>
      </c>
      <c r="L13" s="8">
        <v>32</v>
      </c>
      <c r="M13" s="8">
        <v>32</v>
      </c>
      <c r="N13" s="8">
        <v>8</v>
      </c>
      <c r="O13" s="8">
        <v>10</v>
      </c>
      <c r="P13" s="8">
        <v>7</v>
      </c>
      <c r="Q13" s="8">
        <v>0</v>
      </c>
      <c r="R13" s="8">
        <v>0</v>
      </c>
      <c r="S13" s="8">
        <v>2</v>
      </c>
      <c r="T13" s="8">
        <v>29</v>
      </c>
      <c r="U13" s="8">
        <v>26</v>
      </c>
      <c r="V13" s="8">
        <v>3</v>
      </c>
      <c r="W13" s="8">
        <v>4</v>
      </c>
      <c r="X13" s="8">
        <v>1</v>
      </c>
      <c r="Y13" s="8">
        <v>0</v>
      </c>
      <c r="Z13" s="8">
        <v>37</v>
      </c>
      <c r="AA13" s="8">
        <v>5</v>
      </c>
      <c r="AB13" s="8">
        <v>0</v>
      </c>
      <c r="AC13" s="8">
        <v>4</v>
      </c>
      <c r="AD13" s="8">
        <v>6</v>
      </c>
      <c r="AE13" s="8">
        <v>1</v>
      </c>
      <c r="AF13" s="8">
        <v>0</v>
      </c>
      <c r="AG13" s="8">
        <v>10</v>
      </c>
      <c r="AH13" s="8">
        <v>0</v>
      </c>
      <c r="AI13" s="8">
        <v>0</v>
      </c>
      <c r="AJ13" s="8">
        <v>63</v>
      </c>
      <c r="AK13" s="8">
        <v>0</v>
      </c>
      <c r="AL13" s="8">
        <v>0</v>
      </c>
      <c r="AM13" s="8">
        <v>3</v>
      </c>
      <c r="AN13" s="8">
        <v>14</v>
      </c>
      <c r="AO13" s="8">
        <v>24</v>
      </c>
      <c r="AP13" s="8">
        <v>7</v>
      </c>
      <c r="AQ13" s="8">
        <v>10</v>
      </c>
      <c r="AR13" s="8">
        <v>5</v>
      </c>
      <c r="AS13" s="6"/>
    </row>
    <row r="14" spans="1:45">
      <c r="A14" s="22"/>
      <c r="B14" s="22"/>
      <c r="C14" s="9" t="s">
        <v>81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 t="s">
        <v>81</v>
      </c>
      <c r="Z14" s="9"/>
      <c r="AA14" s="9"/>
      <c r="AB14" s="9" t="s">
        <v>81</v>
      </c>
      <c r="AC14" s="9"/>
      <c r="AD14" s="9"/>
      <c r="AE14" s="9"/>
      <c r="AF14" s="9"/>
      <c r="AG14" s="9"/>
      <c r="AH14" s="9"/>
      <c r="AI14" s="9"/>
      <c r="AJ14" s="10" t="s">
        <v>155</v>
      </c>
      <c r="AK14" s="9"/>
      <c r="AL14" s="9"/>
      <c r="AM14" s="9"/>
      <c r="AN14" s="9"/>
      <c r="AO14" s="9"/>
      <c r="AP14" s="9"/>
      <c r="AQ14" s="9"/>
      <c r="AR14" s="9"/>
      <c r="AS14" s="6"/>
    </row>
    <row r="15" spans="1:45">
      <c r="A15" s="22"/>
      <c r="B15" s="21" t="s">
        <v>71</v>
      </c>
      <c r="C15" s="7">
        <v>0.41997963180960002</v>
      </c>
      <c r="D15" s="7">
        <v>0.40257159085860011</v>
      </c>
      <c r="E15" s="7">
        <v>0.43796689483099999</v>
      </c>
      <c r="F15" s="7">
        <v>0.65761722498629993</v>
      </c>
      <c r="G15" s="7">
        <v>0.35204626051490001</v>
      </c>
      <c r="H15" s="7">
        <v>0.39755804302589998</v>
      </c>
      <c r="I15" s="7">
        <v>0.42488829694059999</v>
      </c>
      <c r="J15" s="7">
        <v>0.41533778006299998</v>
      </c>
      <c r="K15" s="7">
        <v>0.45499666943</v>
      </c>
      <c r="L15" s="7">
        <v>0.37410332797070001</v>
      </c>
      <c r="M15" s="7">
        <v>0.40742361503410002</v>
      </c>
      <c r="N15" s="7">
        <v>0.26788840580619999</v>
      </c>
      <c r="O15" s="7">
        <v>0.54751508195010001</v>
      </c>
      <c r="P15" s="7">
        <v>0.37246491897639999</v>
      </c>
      <c r="Q15" s="7">
        <v>0.79691147574279997</v>
      </c>
      <c r="R15" s="7">
        <v>0.82040267933519995</v>
      </c>
      <c r="S15" s="7">
        <v>0.59796074121870002</v>
      </c>
      <c r="T15" s="7">
        <v>0.31553697867230002</v>
      </c>
      <c r="U15" s="7">
        <v>0.54424914171119998</v>
      </c>
      <c r="V15" s="7">
        <v>0.48696606229169997</v>
      </c>
      <c r="W15" s="7">
        <v>0.35769598741339997</v>
      </c>
      <c r="X15" s="7">
        <v>0.1268058479028</v>
      </c>
      <c r="Y15" s="7">
        <v>1</v>
      </c>
      <c r="Z15" s="7">
        <v>0.41834932587809998</v>
      </c>
      <c r="AA15" s="7">
        <v>0.49357538974300003</v>
      </c>
      <c r="AB15" s="7">
        <v>0</v>
      </c>
      <c r="AC15" s="7">
        <v>0.56067919788819998</v>
      </c>
      <c r="AD15" s="7">
        <v>0.23267056676469999</v>
      </c>
      <c r="AE15" s="7">
        <v>0.93149430166510006</v>
      </c>
      <c r="AF15" s="7">
        <v>0.2009662439164</v>
      </c>
      <c r="AG15" s="7">
        <v>0.4771154200012</v>
      </c>
      <c r="AH15" s="7">
        <v>0</v>
      </c>
      <c r="AI15" s="7">
        <v>0</v>
      </c>
      <c r="AJ15" s="7">
        <v>0</v>
      </c>
      <c r="AK15" s="7">
        <v>1</v>
      </c>
      <c r="AL15" s="7">
        <v>0</v>
      </c>
      <c r="AM15" s="7">
        <v>0</v>
      </c>
      <c r="AN15" s="7">
        <v>0.46875603464319998</v>
      </c>
      <c r="AO15" s="7">
        <v>0.36648550990479989</v>
      </c>
      <c r="AP15" s="7">
        <v>0.49013854693749997</v>
      </c>
      <c r="AQ15" s="7">
        <v>0.3361967128301</v>
      </c>
      <c r="AR15" s="7">
        <v>0.64722647641929998</v>
      </c>
      <c r="AS15" s="6"/>
    </row>
    <row r="16" spans="1:45">
      <c r="A16" s="22"/>
      <c r="B16" s="22"/>
      <c r="C16" s="8">
        <v>108</v>
      </c>
      <c r="D16" s="8">
        <v>53</v>
      </c>
      <c r="E16" s="8">
        <v>55</v>
      </c>
      <c r="F16" s="8">
        <v>10</v>
      </c>
      <c r="G16" s="8">
        <v>18</v>
      </c>
      <c r="H16" s="8">
        <v>17</v>
      </c>
      <c r="I16" s="8">
        <v>23</v>
      </c>
      <c r="J16" s="8">
        <v>37</v>
      </c>
      <c r="K16" s="8">
        <v>44</v>
      </c>
      <c r="L16" s="8">
        <v>62</v>
      </c>
      <c r="M16" s="8">
        <v>44</v>
      </c>
      <c r="N16" s="8">
        <v>15</v>
      </c>
      <c r="O16" s="8">
        <v>23</v>
      </c>
      <c r="P16" s="8">
        <v>10</v>
      </c>
      <c r="Q16" s="8">
        <v>6</v>
      </c>
      <c r="R16" s="8">
        <v>1</v>
      </c>
      <c r="S16" s="8">
        <v>3</v>
      </c>
      <c r="T16" s="8">
        <v>36</v>
      </c>
      <c r="U16" s="8">
        <v>48</v>
      </c>
      <c r="V16" s="8">
        <v>6</v>
      </c>
      <c r="W16" s="8">
        <v>15</v>
      </c>
      <c r="X16" s="8">
        <v>1</v>
      </c>
      <c r="Y16" s="8">
        <v>2</v>
      </c>
      <c r="Z16" s="8">
        <v>72</v>
      </c>
      <c r="AA16" s="8">
        <v>7</v>
      </c>
      <c r="AB16" s="8">
        <v>0</v>
      </c>
      <c r="AC16" s="8">
        <v>7</v>
      </c>
      <c r="AD16" s="8">
        <v>8</v>
      </c>
      <c r="AE16" s="8">
        <v>2</v>
      </c>
      <c r="AF16" s="8">
        <v>1</v>
      </c>
      <c r="AG16" s="8">
        <v>10</v>
      </c>
      <c r="AH16" s="8">
        <v>0</v>
      </c>
      <c r="AI16" s="8">
        <v>0</v>
      </c>
      <c r="AJ16" s="8">
        <v>0</v>
      </c>
      <c r="AK16" s="8">
        <v>108</v>
      </c>
      <c r="AL16" s="8">
        <v>0</v>
      </c>
      <c r="AM16" s="8">
        <v>0</v>
      </c>
      <c r="AN16" s="8">
        <v>23</v>
      </c>
      <c r="AO16" s="8">
        <v>39</v>
      </c>
      <c r="AP16" s="8">
        <v>13</v>
      </c>
      <c r="AQ16" s="8">
        <v>20</v>
      </c>
      <c r="AR16" s="8">
        <v>13</v>
      </c>
      <c r="AS16" s="6"/>
    </row>
    <row r="17" spans="1:45">
      <c r="A17" s="22"/>
      <c r="B17" s="22"/>
      <c r="C17" s="9" t="s">
        <v>81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 t="s">
        <v>81</v>
      </c>
      <c r="Z17" s="9"/>
      <c r="AA17" s="9"/>
      <c r="AB17" s="9" t="s">
        <v>81</v>
      </c>
      <c r="AC17" s="9"/>
      <c r="AD17" s="9"/>
      <c r="AE17" s="10" t="s">
        <v>100</v>
      </c>
      <c r="AF17" s="9"/>
      <c r="AG17" s="9"/>
      <c r="AH17" s="9"/>
      <c r="AI17" s="9"/>
      <c r="AJ17" s="9"/>
      <c r="AK17" s="10" t="s">
        <v>151</v>
      </c>
      <c r="AL17" s="9"/>
      <c r="AM17" s="9"/>
      <c r="AN17" s="9"/>
      <c r="AO17" s="9"/>
      <c r="AP17" s="9"/>
      <c r="AQ17" s="9"/>
      <c r="AR17" s="9"/>
      <c r="AS17" s="6"/>
    </row>
    <row r="18" spans="1:45">
      <c r="A18" s="22"/>
      <c r="B18" s="21" t="s">
        <v>72</v>
      </c>
      <c r="C18" s="7">
        <v>0.21440748223369999</v>
      </c>
      <c r="D18" s="7">
        <v>0.2054443126354</v>
      </c>
      <c r="E18" s="7">
        <v>0.22366888560020001</v>
      </c>
      <c r="F18" s="7">
        <v>3.8402365451140001E-2</v>
      </c>
      <c r="G18" s="7">
        <v>0.13057437162819999</v>
      </c>
      <c r="H18" s="7">
        <v>0.32248850422219999</v>
      </c>
      <c r="I18" s="7">
        <v>0.20725601677569999</v>
      </c>
      <c r="J18" s="7">
        <v>0.25371011076209998</v>
      </c>
      <c r="K18" s="7">
        <v>0.1919893859397</v>
      </c>
      <c r="L18" s="7">
        <v>0.23241009679470001</v>
      </c>
      <c r="M18" s="7">
        <v>0.1646129250242</v>
      </c>
      <c r="N18" s="7">
        <v>0.24349609958689999</v>
      </c>
      <c r="O18" s="7">
        <v>0.23998229082450001</v>
      </c>
      <c r="P18" s="7">
        <v>0.24045994024510001</v>
      </c>
      <c r="Q18" s="7">
        <v>0.1715012693977</v>
      </c>
      <c r="R18" s="7">
        <v>0.1795973206648</v>
      </c>
      <c r="S18" s="7">
        <v>0.22946054700419999</v>
      </c>
      <c r="T18" s="7">
        <v>0.209195624296</v>
      </c>
      <c r="U18" s="7">
        <v>0.1851752838572</v>
      </c>
      <c r="V18" s="7">
        <v>6.7365594671680004E-2</v>
      </c>
      <c r="W18" s="7">
        <v>0.38451904324429997</v>
      </c>
      <c r="X18" s="7">
        <v>0.78419592003060001</v>
      </c>
      <c r="Y18" s="7">
        <v>0</v>
      </c>
      <c r="Z18" s="7">
        <v>0.25930811357119998</v>
      </c>
      <c r="AA18" s="7">
        <v>0.30375635589709998</v>
      </c>
      <c r="AB18" s="7">
        <v>0</v>
      </c>
      <c r="AC18" s="7">
        <v>5.3961791755809993E-2</v>
      </c>
      <c r="AD18" s="7">
        <v>7.7625677711580007E-2</v>
      </c>
      <c r="AE18" s="7">
        <v>0</v>
      </c>
      <c r="AF18" s="7">
        <v>0.79903375608359994</v>
      </c>
      <c r="AG18" s="7">
        <v>8.5790257523510008E-2</v>
      </c>
      <c r="AH18" s="7">
        <v>0</v>
      </c>
      <c r="AI18" s="7">
        <v>0</v>
      </c>
      <c r="AJ18" s="7">
        <v>0</v>
      </c>
      <c r="AK18" s="7">
        <v>0</v>
      </c>
      <c r="AL18" s="7">
        <v>1</v>
      </c>
      <c r="AM18" s="7">
        <v>0.51202309948230007</v>
      </c>
      <c r="AN18" s="7">
        <v>0.27709104711679999</v>
      </c>
      <c r="AO18" s="7">
        <v>0.27009991484680002</v>
      </c>
      <c r="AP18" s="7">
        <v>0.12409923607539999</v>
      </c>
      <c r="AQ18" s="7">
        <v>6.7870716944340007E-2</v>
      </c>
      <c r="AR18" s="7">
        <v>0.1025147783966</v>
      </c>
      <c r="AS18" s="6"/>
    </row>
    <row r="19" spans="1:45">
      <c r="A19" s="22"/>
      <c r="B19" s="22"/>
      <c r="C19" s="8">
        <v>63</v>
      </c>
      <c r="D19" s="8">
        <v>30</v>
      </c>
      <c r="E19" s="8">
        <v>33</v>
      </c>
      <c r="F19" s="8">
        <v>4</v>
      </c>
      <c r="G19" s="8">
        <v>8</v>
      </c>
      <c r="H19" s="8">
        <v>14</v>
      </c>
      <c r="I19" s="8">
        <v>11</v>
      </c>
      <c r="J19" s="8">
        <v>25</v>
      </c>
      <c r="K19" s="8">
        <v>24</v>
      </c>
      <c r="L19" s="8">
        <v>37</v>
      </c>
      <c r="M19" s="8">
        <v>27</v>
      </c>
      <c r="N19" s="8">
        <v>9</v>
      </c>
      <c r="O19" s="8">
        <v>13</v>
      </c>
      <c r="P19" s="8">
        <v>4</v>
      </c>
      <c r="Q19" s="8">
        <v>1</v>
      </c>
      <c r="R19" s="8">
        <v>2</v>
      </c>
      <c r="S19" s="8">
        <v>1</v>
      </c>
      <c r="T19" s="8">
        <v>23</v>
      </c>
      <c r="U19" s="8">
        <v>29</v>
      </c>
      <c r="V19" s="8">
        <v>3</v>
      </c>
      <c r="W19" s="8">
        <v>7</v>
      </c>
      <c r="X19" s="8">
        <v>1</v>
      </c>
      <c r="Y19" s="8">
        <v>0</v>
      </c>
      <c r="Z19" s="8">
        <v>50</v>
      </c>
      <c r="AA19" s="8">
        <v>4</v>
      </c>
      <c r="AB19" s="8">
        <v>0</v>
      </c>
      <c r="AC19" s="8">
        <v>1</v>
      </c>
      <c r="AD19" s="8">
        <v>5</v>
      </c>
      <c r="AE19" s="8">
        <v>0</v>
      </c>
      <c r="AF19" s="8">
        <v>1</v>
      </c>
      <c r="AG19" s="8">
        <v>2</v>
      </c>
      <c r="AH19" s="8">
        <v>0</v>
      </c>
      <c r="AI19" s="8">
        <v>0</v>
      </c>
      <c r="AJ19" s="8">
        <v>0</v>
      </c>
      <c r="AK19" s="8">
        <v>0</v>
      </c>
      <c r="AL19" s="8">
        <v>63</v>
      </c>
      <c r="AM19" s="8">
        <v>3</v>
      </c>
      <c r="AN19" s="8">
        <v>14</v>
      </c>
      <c r="AO19" s="8">
        <v>28</v>
      </c>
      <c r="AP19" s="8">
        <v>5</v>
      </c>
      <c r="AQ19" s="8">
        <v>9</v>
      </c>
      <c r="AR19" s="8">
        <v>4</v>
      </c>
      <c r="AS19" s="6"/>
    </row>
    <row r="20" spans="1:45">
      <c r="A20" s="22"/>
      <c r="B20" s="22"/>
      <c r="C20" s="9" t="s">
        <v>81</v>
      </c>
      <c r="D20" s="9"/>
      <c r="E20" s="9"/>
      <c r="F20" s="9"/>
      <c r="G20" s="9"/>
      <c r="H20" s="10" t="s">
        <v>82</v>
      </c>
      <c r="I20" s="9"/>
      <c r="J20" s="10" t="s">
        <v>82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" t="s">
        <v>104</v>
      </c>
      <c r="Y20" s="9" t="s">
        <v>81</v>
      </c>
      <c r="Z20" s="9"/>
      <c r="AA20" s="9"/>
      <c r="AB20" s="9" t="s">
        <v>81</v>
      </c>
      <c r="AC20" s="9"/>
      <c r="AD20" s="9"/>
      <c r="AE20" s="9"/>
      <c r="AF20" s="10" t="s">
        <v>132</v>
      </c>
      <c r="AG20" s="9"/>
      <c r="AH20" s="9"/>
      <c r="AI20" s="9"/>
      <c r="AJ20" s="9"/>
      <c r="AK20" s="9"/>
      <c r="AL20" s="10" t="s">
        <v>159</v>
      </c>
      <c r="AM20" s="9"/>
      <c r="AN20" s="9"/>
      <c r="AO20" s="9"/>
      <c r="AP20" s="9"/>
      <c r="AQ20" s="9"/>
      <c r="AR20" s="9"/>
      <c r="AS20" s="6"/>
    </row>
    <row r="21" spans="1:45">
      <c r="A21" s="22"/>
      <c r="B21" s="21" t="s">
        <v>20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>
        <v>1</v>
      </c>
      <c r="AE21" s="7">
        <v>1</v>
      </c>
      <c r="AF21" s="7">
        <v>1</v>
      </c>
      <c r="AG21" s="7">
        <v>1</v>
      </c>
      <c r="AH21" s="7">
        <v>1</v>
      </c>
      <c r="AI21" s="7">
        <v>1</v>
      </c>
      <c r="AJ21" s="7">
        <v>1</v>
      </c>
      <c r="AK21" s="7">
        <v>1</v>
      </c>
      <c r="AL21" s="7">
        <v>1</v>
      </c>
      <c r="AM21" s="7">
        <v>1</v>
      </c>
      <c r="AN21" s="7">
        <v>1</v>
      </c>
      <c r="AO21" s="7">
        <v>1</v>
      </c>
      <c r="AP21" s="7">
        <v>1</v>
      </c>
      <c r="AQ21" s="7">
        <v>1</v>
      </c>
      <c r="AR21" s="7">
        <v>1</v>
      </c>
      <c r="AS21" s="6"/>
    </row>
    <row r="22" spans="1:45">
      <c r="A22" s="22"/>
      <c r="B22" s="22"/>
      <c r="C22" s="8">
        <v>257</v>
      </c>
      <c r="D22" s="8">
        <v>124</v>
      </c>
      <c r="E22" s="8">
        <v>133</v>
      </c>
      <c r="F22" s="8">
        <v>21</v>
      </c>
      <c r="G22" s="8">
        <v>43</v>
      </c>
      <c r="H22" s="8">
        <v>43</v>
      </c>
      <c r="I22" s="8">
        <v>58</v>
      </c>
      <c r="J22" s="8">
        <v>86</v>
      </c>
      <c r="K22" s="8">
        <v>108</v>
      </c>
      <c r="L22" s="8">
        <v>145</v>
      </c>
      <c r="M22" s="8">
        <v>116</v>
      </c>
      <c r="N22" s="8">
        <v>36</v>
      </c>
      <c r="O22" s="8">
        <v>47</v>
      </c>
      <c r="P22" s="8">
        <v>25</v>
      </c>
      <c r="Q22" s="8">
        <v>8</v>
      </c>
      <c r="R22" s="8">
        <v>3</v>
      </c>
      <c r="S22" s="8">
        <v>6</v>
      </c>
      <c r="T22" s="8">
        <v>100</v>
      </c>
      <c r="U22" s="8">
        <v>108</v>
      </c>
      <c r="V22" s="8">
        <v>14</v>
      </c>
      <c r="W22" s="8">
        <v>30</v>
      </c>
      <c r="X22" s="8">
        <v>3</v>
      </c>
      <c r="Y22" s="8">
        <v>2</v>
      </c>
      <c r="Z22" s="8">
        <v>166</v>
      </c>
      <c r="AA22" s="8">
        <v>18</v>
      </c>
      <c r="AB22" s="8">
        <v>1</v>
      </c>
      <c r="AC22" s="8">
        <v>14</v>
      </c>
      <c r="AD22" s="8">
        <v>23</v>
      </c>
      <c r="AE22" s="8">
        <v>3</v>
      </c>
      <c r="AF22" s="8">
        <v>2</v>
      </c>
      <c r="AG22" s="8">
        <v>29</v>
      </c>
      <c r="AH22" s="8">
        <v>13</v>
      </c>
      <c r="AI22" s="8">
        <v>10</v>
      </c>
      <c r="AJ22" s="8">
        <v>63</v>
      </c>
      <c r="AK22" s="8">
        <v>108</v>
      </c>
      <c r="AL22" s="8">
        <v>63</v>
      </c>
      <c r="AM22" s="8">
        <v>6</v>
      </c>
      <c r="AN22" s="8">
        <v>52</v>
      </c>
      <c r="AO22" s="8">
        <v>104</v>
      </c>
      <c r="AP22" s="8">
        <v>26</v>
      </c>
      <c r="AQ22" s="8">
        <v>46</v>
      </c>
      <c r="AR22" s="8">
        <v>23</v>
      </c>
      <c r="AS22" s="6"/>
    </row>
    <row r="23" spans="1:45">
      <c r="A23" s="22"/>
      <c r="B23" s="22"/>
      <c r="C23" s="9" t="s">
        <v>81</v>
      </c>
      <c r="D23" s="9" t="s">
        <v>81</v>
      </c>
      <c r="E23" s="9" t="s">
        <v>81</v>
      </c>
      <c r="F23" s="9" t="s">
        <v>81</v>
      </c>
      <c r="G23" s="9" t="s">
        <v>81</v>
      </c>
      <c r="H23" s="9" t="s">
        <v>81</v>
      </c>
      <c r="I23" s="9" t="s">
        <v>81</v>
      </c>
      <c r="J23" s="9" t="s">
        <v>81</v>
      </c>
      <c r="K23" s="9" t="s">
        <v>81</v>
      </c>
      <c r="L23" s="9" t="s">
        <v>81</v>
      </c>
      <c r="M23" s="9" t="s">
        <v>81</v>
      </c>
      <c r="N23" s="9" t="s">
        <v>81</v>
      </c>
      <c r="O23" s="9" t="s">
        <v>81</v>
      </c>
      <c r="P23" s="9" t="s">
        <v>81</v>
      </c>
      <c r="Q23" s="9" t="s">
        <v>81</v>
      </c>
      <c r="R23" s="9" t="s">
        <v>81</v>
      </c>
      <c r="S23" s="9" t="s">
        <v>81</v>
      </c>
      <c r="T23" s="9" t="s">
        <v>81</v>
      </c>
      <c r="U23" s="9" t="s">
        <v>81</v>
      </c>
      <c r="V23" s="9" t="s">
        <v>81</v>
      </c>
      <c r="W23" s="9" t="s">
        <v>81</v>
      </c>
      <c r="X23" s="9" t="s">
        <v>81</v>
      </c>
      <c r="Y23" s="9" t="s">
        <v>81</v>
      </c>
      <c r="Z23" s="9" t="s">
        <v>81</v>
      </c>
      <c r="AA23" s="9" t="s">
        <v>81</v>
      </c>
      <c r="AB23" s="9" t="s">
        <v>81</v>
      </c>
      <c r="AC23" s="9" t="s">
        <v>81</v>
      </c>
      <c r="AD23" s="9" t="s">
        <v>81</v>
      </c>
      <c r="AE23" s="9" t="s">
        <v>81</v>
      </c>
      <c r="AF23" s="9" t="s">
        <v>81</v>
      </c>
      <c r="AG23" s="9" t="s">
        <v>81</v>
      </c>
      <c r="AH23" s="9" t="s">
        <v>81</v>
      </c>
      <c r="AI23" s="9" t="s">
        <v>81</v>
      </c>
      <c r="AJ23" s="9" t="s">
        <v>81</v>
      </c>
      <c r="AK23" s="9" t="s">
        <v>81</v>
      </c>
      <c r="AL23" s="9" t="s">
        <v>81</v>
      </c>
      <c r="AM23" s="9" t="s">
        <v>81</v>
      </c>
      <c r="AN23" s="9" t="s">
        <v>81</v>
      </c>
      <c r="AO23" s="9" t="s">
        <v>81</v>
      </c>
      <c r="AP23" s="9" t="s">
        <v>81</v>
      </c>
      <c r="AQ23" s="9" t="s">
        <v>81</v>
      </c>
      <c r="AR23" s="9" t="s">
        <v>81</v>
      </c>
      <c r="AS23" s="6"/>
    </row>
    <row r="24" spans="1:45" s="20" customFormat="1">
      <c r="A24" s="24" t="s">
        <v>93</v>
      </c>
      <c r="B24" s="25"/>
      <c r="C24" s="19">
        <v>6.112550371786627</v>
      </c>
      <c r="D24" s="19">
        <v>8.8002989646223799</v>
      </c>
      <c r="E24" s="19">
        <v>8.4973037950421269</v>
      </c>
      <c r="F24" s="19">
        <v>21.385210673535351</v>
      </c>
      <c r="G24" s="19">
        <v>14.944650662952659</v>
      </c>
      <c r="H24" s="19">
        <v>14.944650662952659</v>
      </c>
      <c r="I24" s="19">
        <v>12.8677859251891</v>
      </c>
      <c r="J24" s="19">
        <v>10.56731235382858</v>
      </c>
      <c r="K24" s="19">
        <v>9.4297180519345822</v>
      </c>
      <c r="L24" s="19">
        <v>8.1380663700928899</v>
      </c>
      <c r="M24" s="19">
        <v>9.0987227660139105</v>
      </c>
      <c r="N24" s="19">
        <v>16.333142776539152</v>
      </c>
      <c r="O24" s="19">
        <v>14.294549978506531</v>
      </c>
      <c r="P24" s="19">
        <v>19.59984319926826</v>
      </c>
      <c r="Q24" s="19" t="s">
        <v>94</v>
      </c>
      <c r="R24" s="19" t="s">
        <v>94</v>
      </c>
      <c r="S24" s="19" t="s">
        <v>94</v>
      </c>
      <c r="T24" s="19">
        <v>9.7996765944481172</v>
      </c>
      <c r="U24" s="19">
        <v>9.4297180519345822</v>
      </c>
      <c r="V24" s="19">
        <v>26.191488210155281</v>
      </c>
      <c r="W24" s="19">
        <v>17.892097252272102</v>
      </c>
      <c r="X24" s="19" t="s">
        <v>94</v>
      </c>
      <c r="Y24" s="19" t="s">
        <v>94</v>
      </c>
      <c r="Z24" s="19">
        <v>7.6058567950046703</v>
      </c>
      <c r="AA24" s="19">
        <v>23.098690624980481</v>
      </c>
      <c r="AB24" s="19" t="s">
        <v>94</v>
      </c>
      <c r="AC24" s="19">
        <v>26.191488210155281</v>
      </c>
      <c r="AD24" s="19">
        <v>20.434262724585061</v>
      </c>
      <c r="AE24" s="19" t="s">
        <v>94</v>
      </c>
      <c r="AF24" s="19" t="s">
        <v>94</v>
      </c>
      <c r="AG24" s="19">
        <v>18.197973291109221</v>
      </c>
      <c r="AH24" s="19">
        <v>27.180200893507848</v>
      </c>
      <c r="AI24" s="19">
        <v>30.990228098485471</v>
      </c>
      <c r="AJ24" s="19">
        <v>12.34658428081252</v>
      </c>
      <c r="AK24" s="19">
        <v>9.4297180519345822</v>
      </c>
      <c r="AL24" s="19">
        <v>12.34658428081252</v>
      </c>
      <c r="AM24" s="19" t="s">
        <v>94</v>
      </c>
      <c r="AN24" s="19">
        <v>13.58992377276855</v>
      </c>
      <c r="AO24" s="19">
        <v>9.6093606831756677</v>
      </c>
      <c r="AP24" s="19">
        <v>19.219221081257551</v>
      </c>
      <c r="AQ24" s="19">
        <v>14.4490949617343</v>
      </c>
      <c r="AR24" s="19">
        <v>20.434262724585061</v>
      </c>
      <c r="AS24" s="6"/>
    </row>
    <row r="25" spans="1:45">
      <c r="A25" s="11" t="s">
        <v>189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5">
      <c r="A26" s="13" t="s">
        <v>96</v>
      </c>
    </row>
  </sheetData>
  <mergeCells count="19">
    <mergeCell ref="AP2:AR2"/>
    <mergeCell ref="A2:C2"/>
    <mergeCell ref="A3:B5"/>
    <mergeCell ref="B6:B8"/>
    <mergeCell ref="B9:B11"/>
    <mergeCell ref="AH3:AL3"/>
    <mergeCell ref="AM3:AR3"/>
    <mergeCell ref="D3:E3"/>
    <mergeCell ref="F3:J3"/>
    <mergeCell ref="K3:L3"/>
    <mergeCell ref="M3:S3"/>
    <mergeCell ref="T3:Y3"/>
    <mergeCell ref="Z3:AG3"/>
    <mergeCell ref="A24:B24"/>
    <mergeCell ref="B12:B14"/>
    <mergeCell ref="B15:B17"/>
    <mergeCell ref="B18:B20"/>
    <mergeCell ref="B21:B23"/>
    <mergeCell ref="A6:A23"/>
  </mergeCells>
  <hyperlinks>
    <hyperlink ref="A1" location="'TOC'!A1:A1" display="Back to TOC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S35"/>
  <sheetViews>
    <sheetView workbookViewId="0"/>
  </sheetViews>
  <sheetFormatPr baseColWidth="10" defaultColWidth="8.83203125" defaultRowHeight="15"/>
  <cols>
    <col min="1" max="1" width="50" style="17" bestFit="1" customWidth="1"/>
    <col min="2" max="2" width="25" style="17" bestFit="1" customWidth="1"/>
    <col min="3" max="45" width="12.6640625" style="17" customWidth="1"/>
  </cols>
  <sheetData>
    <row r="1" spans="1:45" ht="52" customHeight="1">
      <c r="A1" s="5" t="str">
        <f>HYPERLINK("#TOC!A1","Return to Table of Contents")</f>
        <v>Return to Table of Contents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6"/>
    </row>
    <row r="2" spans="1:45" ht="36" customHeight="1">
      <c r="A2" s="27" t="s">
        <v>190</v>
      </c>
      <c r="B2" s="22"/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26" t="s">
        <v>109</v>
      </c>
      <c r="AQ2" s="22"/>
      <c r="AR2" s="22"/>
      <c r="AS2" s="6"/>
    </row>
    <row r="3" spans="1:45" ht="37" customHeight="1">
      <c r="A3" s="28"/>
      <c r="B3" s="22"/>
      <c r="C3" s="14" t="s">
        <v>20</v>
      </c>
      <c r="D3" s="29" t="s">
        <v>21</v>
      </c>
      <c r="E3" s="22"/>
      <c r="F3" s="29" t="s">
        <v>22</v>
      </c>
      <c r="G3" s="22"/>
      <c r="H3" s="22"/>
      <c r="I3" s="22"/>
      <c r="J3" s="22"/>
      <c r="K3" s="29" t="s">
        <v>23</v>
      </c>
      <c r="L3" s="22"/>
      <c r="M3" s="29" t="s">
        <v>24</v>
      </c>
      <c r="N3" s="22"/>
      <c r="O3" s="22"/>
      <c r="P3" s="22"/>
      <c r="Q3" s="22"/>
      <c r="R3" s="22"/>
      <c r="S3" s="22"/>
      <c r="T3" s="29" t="s">
        <v>25</v>
      </c>
      <c r="U3" s="22"/>
      <c r="V3" s="22"/>
      <c r="W3" s="22"/>
      <c r="X3" s="22"/>
      <c r="Y3" s="22"/>
      <c r="Z3" s="29" t="s">
        <v>26</v>
      </c>
      <c r="AA3" s="22"/>
      <c r="AB3" s="22"/>
      <c r="AC3" s="22"/>
      <c r="AD3" s="22"/>
      <c r="AE3" s="22"/>
      <c r="AF3" s="22"/>
      <c r="AG3" s="22"/>
      <c r="AH3" s="29" t="s">
        <v>27</v>
      </c>
      <c r="AI3" s="22"/>
      <c r="AJ3" s="22"/>
      <c r="AK3" s="22"/>
      <c r="AL3" s="22"/>
      <c r="AM3" s="29" t="s">
        <v>28</v>
      </c>
      <c r="AN3" s="22"/>
      <c r="AO3" s="22"/>
      <c r="AP3" s="22"/>
      <c r="AQ3" s="22"/>
      <c r="AR3" s="22"/>
      <c r="AS3" s="6"/>
    </row>
    <row r="4" spans="1:45" ht="16" customHeight="1">
      <c r="A4" s="22"/>
      <c r="B4" s="22"/>
      <c r="C4" s="15" t="s">
        <v>29</v>
      </c>
      <c r="D4" s="15" t="s">
        <v>29</v>
      </c>
      <c r="E4" s="15" t="s">
        <v>30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29</v>
      </c>
      <c r="L4" s="15" t="s">
        <v>30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 t="s">
        <v>35</v>
      </c>
      <c r="T4" s="15" t="s">
        <v>29</v>
      </c>
      <c r="U4" s="15" t="s">
        <v>30</v>
      </c>
      <c r="V4" s="15" t="s">
        <v>31</v>
      </c>
      <c r="W4" s="15" t="s">
        <v>32</v>
      </c>
      <c r="X4" s="15" t="s">
        <v>33</v>
      </c>
      <c r="Y4" s="15" t="s">
        <v>34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35</v>
      </c>
      <c r="AG4" s="15" t="s">
        <v>36</v>
      </c>
      <c r="AH4" s="15" t="s">
        <v>29</v>
      </c>
      <c r="AI4" s="15" t="s">
        <v>30</v>
      </c>
      <c r="AJ4" s="15" t="s">
        <v>31</v>
      </c>
      <c r="AK4" s="15" t="s">
        <v>32</v>
      </c>
      <c r="AL4" s="15" t="s">
        <v>33</v>
      </c>
      <c r="AM4" s="15" t="s">
        <v>29</v>
      </c>
      <c r="AN4" s="15" t="s">
        <v>30</v>
      </c>
      <c r="AO4" s="15" t="s">
        <v>31</v>
      </c>
      <c r="AP4" s="15" t="s">
        <v>32</v>
      </c>
      <c r="AQ4" s="15" t="s">
        <v>33</v>
      </c>
      <c r="AR4" s="15" t="s">
        <v>34</v>
      </c>
      <c r="AS4" s="6"/>
    </row>
    <row r="5" spans="1:45" ht="34.5" customHeight="1">
      <c r="A5" s="22"/>
      <c r="B5" s="22"/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4" t="s">
        <v>49</v>
      </c>
      <c r="P5" s="14" t="s">
        <v>50</v>
      </c>
      <c r="Q5" s="14" t="s">
        <v>51</v>
      </c>
      <c r="R5" s="14" t="s">
        <v>52</v>
      </c>
      <c r="S5" s="14" t="s">
        <v>53</v>
      </c>
      <c r="T5" s="14" t="s">
        <v>54</v>
      </c>
      <c r="U5" s="14" t="s">
        <v>55</v>
      </c>
      <c r="V5" s="14" t="s">
        <v>56</v>
      </c>
      <c r="W5" s="14" t="s">
        <v>57</v>
      </c>
      <c r="X5" s="14" t="s">
        <v>58</v>
      </c>
      <c r="Y5" s="14" t="s">
        <v>59</v>
      </c>
      <c r="Z5" s="14" t="s">
        <v>60</v>
      </c>
      <c r="AA5" s="14" t="s">
        <v>61</v>
      </c>
      <c r="AB5" s="14" t="s">
        <v>62</v>
      </c>
      <c r="AC5" s="14" t="s">
        <v>63</v>
      </c>
      <c r="AD5" s="14" t="s">
        <v>64</v>
      </c>
      <c r="AE5" s="14" t="s">
        <v>65</v>
      </c>
      <c r="AF5" s="14" t="s">
        <v>66</v>
      </c>
      <c r="AG5" s="14" t="s">
        <v>67</v>
      </c>
      <c r="AH5" s="14" t="s">
        <v>68</v>
      </c>
      <c r="AI5" s="14" t="s">
        <v>69</v>
      </c>
      <c r="AJ5" s="14" t="s">
        <v>70</v>
      </c>
      <c r="AK5" s="14" t="s">
        <v>71</v>
      </c>
      <c r="AL5" s="14" t="s">
        <v>72</v>
      </c>
      <c r="AM5" s="14" t="s">
        <v>73</v>
      </c>
      <c r="AN5" s="14" t="s">
        <v>74</v>
      </c>
      <c r="AO5" s="14" t="s">
        <v>75</v>
      </c>
      <c r="AP5" s="14" t="s">
        <v>76</v>
      </c>
      <c r="AQ5" s="14" t="s">
        <v>77</v>
      </c>
      <c r="AR5" s="14" t="s">
        <v>78</v>
      </c>
      <c r="AS5" s="6"/>
    </row>
    <row r="6" spans="1:45">
      <c r="A6" s="23" t="s">
        <v>26</v>
      </c>
      <c r="B6" s="21" t="s">
        <v>60</v>
      </c>
      <c r="C6" s="7">
        <v>0.5672457179182</v>
      </c>
      <c r="D6" s="7">
        <v>0.51434540120290007</v>
      </c>
      <c r="E6" s="7">
        <v>0.61625812377480005</v>
      </c>
      <c r="F6" s="7">
        <v>0.95576278624050004</v>
      </c>
      <c r="G6" s="7">
        <v>0.5659209081387</v>
      </c>
      <c r="H6" s="7">
        <v>0.52131809629600001</v>
      </c>
      <c r="I6" s="7">
        <v>0.6559868540185001</v>
      </c>
      <c r="J6" s="7">
        <v>0.56950866250109999</v>
      </c>
      <c r="K6" s="7">
        <v>0.5587058522742</v>
      </c>
      <c r="L6" s="7">
        <v>0.61528586924149997</v>
      </c>
      <c r="M6" s="7">
        <v>0.61426192366739996</v>
      </c>
      <c r="N6" s="7">
        <v>0.61561521074259995</v>
      </c>
      <c r="O6" s="7">
        <v>0.69294786007690012</v>
      </c>
      <c r="P6" s="7">
        <v>0.43150741826979999</v>
      </c>
      <c r="Q6" s="7">
        <v>0.1248522377807</v>
      </c>
      <c r="R6" s="7">
        <v>0.14627913363350001</v>
      </c>
      <c r="S6" s="7">
        <v>0</v>
      </c>
      <c r="T6" s="7">
        <v>0.61771598823439999</v>
      </c>
      <c r="U6" s="7">
        <v>0.64168611732049996</v>
      </c>
      <c r="V6" s="7">
        <v>0.29715736584340002</v>
      </c>
      <c r="W6" s="7">
        <v>0.46010349686050001</v>
      </c>
      <c r="X6" s="7">
        <v>0</v>
      </c>
      <c r="Y6" s="7">
        <v>1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0.41416560759769999</v>
      </c>
      <c r="AI6" s="7">
        <v>0.69612355888330002</v>
      </c>
      <c r="AJ6" s="7">
        <v>0.56427251218480001</v>
      </c>
      <c r="AK6" s="7">
        <v>0.62017353458390001</v>
      </c>
      <c r="AL6" s="7">
        <v>0.75145281279019993</v>
      </c>
      <c r="AM6" s="7">
        <v>0.60043806618609996</v>
      </c>
      <c r="AN6" s="7">
        <v>0.54123847958459992</v>
      </c>
      <c r="AO6" s="7">
        <v>0.57046730388080003</v>
      </c>
      <c r="AP6" s="7">
        <v>0.82622378569050003</v>
      </c>
      <c r="AQ6" s="7">
        <v>0.38180659741950002</v>
      </c>
      <c r="AR6" s="7">
        <v>0.57123681798829995</v>
      </c>
      <c r="AS6" s="6"/>
    </row>
    <row r="7" spans="1:45">
      <c r="A7" s="22"/>
      <c r="B7" s="22"/>
      <c r="C7" s="8">
        <v>209</v>
      </c>
      <c r="D7" s="8">
        <v>92</v>
      </c>
      <c r="E7" s="8">
        <v>117</v>
      </c>
      <c r="F7" s="8">
        <v>19</v>
      </c>
      <c r="G7" s="8">
        <v>35</v>
      </c>
      <c r="H7" s="8">
        <v>36</v>
      </c>
      <c r="I7" s="8">
        <v>46</v>
      </c>
      <c r="J7" s="8">
        <v>71</v>
      </c>
      <c r="K7" s="8">
        <v>90</v>
      </c>
      <c r="L7" s="8">
        <v>116</v>
      </c>
      <c r="M7" s="8">
        <v>104</v>
      </c>
      <c r="N7" s="8">
        <v>36</v>
      </c>
      <c r="O7" s="8">
        <v>37</v>
      </c>
      <c r="P7" s="8">
        <v>17</v>
      </c>
      <c r="Q7" s="8">
        <v>1</v>
      </c>
      <c r="R7" s="8">
        <v>2</v>
      </c>
      <c r="S7" s="8">
        <v>0</v>
      </c>
      <c r="T7" s="8">
        <v>92</v>
      </c>
      <c r="U7" s="8">
        <v>91</v>
      </c>
      <c r="V7" s="8">
        <v>5</v>
      </c>
      <c r="W7" s="8">
        <v>19</v>
      </c>
      <c r="X7" s="8">
        <v>0</v>
      </c>
      <c r="Y7" s="8">
        <v>2</v>
      </c>
      <c r="Z7" s="8">
        <v>209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3</v>
      </c>
      <c r="AI7" s="8">
        <v>4</v>
      </c>
      <c r="AJ7" s="8">
        <v>37</v>
      </c>
      <c r="AK7" s="8">
        <v>72</v>
      </c>
      <c r="AL7" s="8">
        <v>50</v>
      </c>
      <c r="AM7" s="8">
        <v>7</v>
      </c>
      <c r="AN7" s="8">
        <v>44</v>
      </c>
      <c r="AO7" s="8">
        <v>88</v>
      </c>
      <c r="AP7" s="8">
        <v>26</v>
      </c>
      <c r="AQ7" s="8">
        <v>28</v>
      </c>
      <c r="AR7" s="8">
        <v>14</v>
      </c>
      <c r="AS7" s="6"/>
    </row>
    <row r="8" spans="1:45">
      <c r="A8" s="22"/>
      <c r="B8" s="22"/>
      <c r="C8" s="9" t="s">
        <v>81</v>
      </c>
      <c r="D8" s="9"/>
      <c r="E8" s="9"/>
      <c r="F8" s="10" t="s">
        <v>191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 t="s">
        <v>81</v>
      </c>
      <c r="Z8" s="10" t="s">
        <v>192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6"/>
    </row>
    <row r="9" spans="1:45">
      <c r="A9" s="22"/>
      <c r="B9" s="21" t="s">
        <v>61</v>
      </c>
      <c r="C9" s="7">
        <v>0.11381167115599999</v>
      </c>
      <c r="D9" s="7">
        <v>0.14634708470050001</v>
      </c>
      <c r="E9" s="7">
        <v>8.3667449110220005E-2</v>
      </c>
      <c r="F9" s="7">
        <v>2.1380254245690001E-2</v>
      </c>
      <c r="G9" s="7">
        <v>0.1414179859969</v>
      </c>
      <c r="H9" s="7">
        <v>5.7067708134949997E-2</v>
      </c>
      <c r="I9" s="7">
        <v>0.20556311284420001</v>
      </c>
      <c r="J9" s="7">
        <v>0.1207157974648</v>
      </c>
      <c r="K9" s="7">
        <v>0.14137826617409999</v>
      </c>
      <c r="L9" s="7">
        <v>9.0924581309130004E-2</v>
      </c>
      <c r="M9" s="7">
        <v>0.11532523360830001</v>
      </c>
      <c r="N9" s="7">
        <v>0.20702700377210001</v>
      </c>
      <c r="O9" s="7">
        <v>5.7980323112230003E-2</v>
      </c>
      <c r="P9" s="7">
        <v>4.2771351515280012E-2</v>
      </c>
      <c r="Q9" s="7">
        <v>0</v>
      </c>
      <c r="R9" s="7">
        <v>2.6728192318139998E-2</v>
      </c>
      <c r="S9" s="7">
        <v>0</v>
      </c>
      <c r="T9" s="7">
        <v>0.14400330420599999</v>
      </c>
      <c r="U9" s="7">
        <v>7.0939056049860005E-2</v>
      </c>
      <c r="V9" s="7">
        <v>2.074837748467E-2</v>
      </c>
      <c r="W9" s="7">
        <v>0.23916770073240001</v>
      </c>
      <c r="X9" s="7">
        <v>0</v>
      </c>
      <c r="Y9" s="7">
        <v>0</v>
      </c>
      <c r="Z9" s="7">
        <v>0</v>
      </c>
      <c r="AA9" s="7">
        <v>1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8.7679312333540007E-3</v>
      </c>
      <c r="AI9" s="7">
        <v>2.7722717881199999E-2</v>
      </c>
      <c r="AJ9" s="7">
        <v>6.8253257138170001E-2</v>
      </c>
      <c r="AK9" s="7">
        <v>0.1141387841684</v>
      </c>
      <c r="AL9" s="7">
        <v>0.1373145544205</v>
      </c>
      <c r="AM9" s="7">
        <v>0.39956193381389998</v>
      </c>
      <c r="AN9" s="7">
        <v>6.7942961957109999E-2</v>
      </c>
      <c r="AO9" s="7">
        <v>8.1315703272909989E-2</v>
      </c>
      <c r="AP9" s="7">
        <v>0.12708035531879999</v>
      </c>
      <c r="AQ9" s="7">
        <v>4.8539107229599997E-2</v>
      </c>
      <c r="AR9" s="7">
        <v>0.1181391185134</v>
      </c>
      <c r="AS9" s="6"/>
    </row>
    <row r="10" spans="1:45">
      <c r="A10" s="22"/>
      <c r="B10" s="22"/>
      <c r="C10" s="8">
        <v>29</v>
      </c>
      <c r="D10" s="8">
        <v>13</v>
      </c>
      <c r="E10" s="8">
        <v>16</v>
      </c>
      <c r="F10" s="8">
        <v>2</v>
      </c>
      <c r="G10" s="8">
        <v>5</v>
      </c>
      <c r="H10" s="8">
        <v>3</v>
      </c>
      <c r="I10" s="8">
        <v>7</v>
      </c>
      <c r="J10" s="8">
        <v>12</v>
      </c>
      <c r="K10" s="8">
        <v>13</v>
      </c>
      <c r="L10" s="8">
        <v>16</v>
      </c>
      <c r="M10" s="8">
        <v>13</v>
      </c>
      <c r="N10" s="8">
        <v>7</v>
      </c>
      <c r="O10" s="8">
        <v>2</v>
      </c>
      <c r="P10" s="8">
        <v>4</v>
      </c>
      <c r="Q10" s="8">
        <v>0</v>
      </c>
      <c r="R10" s="8">
        <v>1</v>
      </c>
      <c r="S10" s="8">
        <v>0</v>
      </c>
      <c r="T10" s="8">
        <v>11</v>
      </c>
      <c r="U10" s="8">
        <v>13</v>
      </c>
      <c r="V10" s="8">
        <v>2</v>
      </c>
      <c r="W10" s="8">
        <v>3</v>
      </c>
      <c r="X10" s="8">
        <v>0</v>
      </c>
      <c r="Y10" s="8">
        <v>0</v>
      </c>
      <c r="Z10" s="8">
        <v>0</v>
      </c>
      <c r="AA10" s="8">
        <v>29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1</v>
      </c>
      <c r="AI10" s="8">
        <v>1</v>
      </c>
      <c r="AJ10" s="8">
        <v>5</v>
      </c>
      <c r="AK10" s="8">
        <v>7</v>
      </c>
      <c r="AL10" s="8">
        <v>4</v>
      </c>
      <c r="AM10" s="8">
        <v>3</v>
      </c>
      <c r="AN10" s="8">
        <v>5</v>
      </c>
      <c r="AO10" s="8">
        <v>12</v>
      </c>
      <c r="AP10" s="8">
        <v>4</v>
      </c>
      <c r="AQ10" s="8">
        <v>3</v>
      </c>
      <c r="AR10" s="8">
        <v>2</v>
      </c>
      <c r="AS10" s="6"/>
    </row>
    <row r="11" spans="1:45">
      <c r="A11" s="22"/>
      <c r="B11" s="22"/>
      <c r="C11" s="9" t="s">
        <v>81</v>
      </c>
      <c r="D11" s="9"/>
      <c r="E11" s="9"/>
      <c r="F11" s="9"/>
      <c r="G11" s="9"/>
      <c r="H11" s="9"/>
      <c r="I11" s="10" t="s">
        <v>82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 t="s">
        <v>104</v>
      </c>
      <c r="X11" s="9"/>
      <c r="Y11" s="9" t="s">
        <v>81</v>
      </c>
      <c r="Z11" s="9"/>
      <c r="AA11" s="10" t="s">
        <v>193</v>
      </c>
      <c r="AB11" s="9"/>
      <c r="AC11" s="9"/>
      <c r="AD11" s="9"/>
      <c r="AE11" s="9"/>
      <c r="AF11" s="9" t="s">
        <v>81</v>
      </c>
      <c r="AG11" s="9"/>
      <c r="AH11" s="9"/>
      <c r="AI11" s="9"/>
      <c r="AJ11" s="9"/>
      <c r="AK11" s="10" t="s">
        <v>82</v>
      </c>
      <c r="AL11" s="10" t="s">
        <v>82</v>
      </c>
      <c r="AM11" s="9"/>
      <c r="AN11" s="9"/>
      <c r="AO11" s="9"/>
      <c r="AP11" s="9"/>
      <c r="AQ11" s="9"/>
      <c r="AR11" s="9"/>
      <c r="AS11" s="6"/>
    </row>
    <row r="12" spans="1:45">
      <c r="A12" s="22"/>
      <c r="B12" s="21" t="s">
        <v>62</v>
      </c>
      <c r="C12" s="7">
        <v>2.1866292061039998E-2</v>
      </c>
      <c r="D12" s="7">
        <v>1.5244820649590001E-2</v>
      </c>
      <c r="E12" s="7">
        <v>2.8001118170540001E-2</v>
      </c>
      <c r="F12" s="7">
        <v>0</v>
      </c>
      <c r="G12" s="7">
        <v>0</v>
      </c>
      <c r="H12" s="7">
        <v>0</v>
      </c>
      <c r="I12" s="7">
        <v>9.1015181257670004E-3</v>
      </c>
      <c r="J12" s="7">
        <v>4.8202035676130003E-2</v>
      </c>
      <c r="K12" s="7">
        <v>2.026407673869E-2</v>
      </c>
      <c r="L12" s="7">
        <v>2.6006875003070001E-2</v>
      </c>
      <c r="M12" s="7">
        <v>2.508351038329E-2</v>
      </c>
      <c r="N12" s="7">
        <v>0</v>
      </c>
      <c r="O12" s="7">
        <v>6.8019945701820003E-2</v>
      </c>
      <c r="P12" s="7">
        <v>3.2103035542299999E-3</v>
      </c>
      <c r="Q12" s="7">
        <v>0</v>
      </c>
      <c r="R12" s="7">
        <v>0</v>
      </c>
      <c r="S12" s="7">
        <v>0</v>
      </c>
      <c r="T12" s="7">
        <v>2.2468059473980001E-3</v>
      </c>
      <c r="U12" s="7">
        <v>5.2976964787190002E-2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1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9.0436910920700005E-3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5.7946245937700001E-2</v>
      </c>
      <c r="AO12" s="7">
        <v>3.4728082392720003E-2</v>
      </c>
      <c r="AP12" s="7">
        <v>5.3061315740479996E-3</v>
      </c>
      <c r="AQ12" s="7">
        <v>0</v>
      </c>
      <c r="AR12" s="7">
        <v>0</v>
      </c>
      <c r="AS12" s="6"/>
    </row>
    <row r="13" spans="1:45">
      <c r="A13" s="22"/>
      <c r="B13" s="22"/>
      <c r="C13" s="8">
        <v>6</v>
      </c>
      <c r="D13" s="8">
        <v>2</v>
      </c>
      <c r="E13" s="8">
        <v>4</v>
      </c>
      <c r="F13" s="8">
        <v>0</v>
      </c>
      <c r="G13" s="8">
        <v>0</v>
      </c>
      <c r="H13" s="8">
        <v>0</v>
      </c>
      <c r="I13" s="8">
        <v>3</v>
      </c>
      <c r="J13" s="8">
        <v>2</v>
      </c>
      <c r="K13" s="8">
        <v>3</v>
      </c>
      <c r="L13" s="8">
        <v>3</v>
      </c>
      <c r="M13" s="8">
        <v>4</v>
      </c>
      <c r="N13" s="8">
        <v>0</v>
      </c>
      <c r="O13" s="8">
        <v>1</v>
      </c>
      <c r="P13" s="8">
        <v>1</v>
      </c>
      <c r="Q13" s="8">
        <v>0</v>
      </c>
      <c r="R13" s="8">
        <v>0</v>
      </c>
      <c r="S13" s="8">
        <v>0</v>
      </c>
      <c r="T13" s="8">
        <v>2</v>
      </c>
      <c r="U13" s="8">
        <v>4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6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1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2</v>
      </c>
      <c r="AO13" s="8">
        <v>3</v>
      </c>
      <c r="AP13" s="8">
        <v>1</v>
      </c>
      <c r="AQ13" s="8">
        <v>0</v>
      </c>
      <c r="AR13" s="8">
        <v>0</v>
      </c>
      <c r="AS13" s="6"/>
    </row>
    <row r="14" spans="1:45">
      <c r="A14" s="22"/>
      <c r="B14" s="22"/>
      <c r="C14" s="9" t="s">
        <v>81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 t="s">
        <v>85</v>
      </c>
      <c r="P14" s="9"/>
      <c r="Q14" s="9"/>
      <c r="R14" s="9"/>
      <c r="S14" s="9"/>
      <c r="T14" s="9"/>
      <c r="U14" s="10" t="s">
        <v>105</v>
      </c>
      <c r="V14" s="9"/>
      <c r="W14" s="9"/>
      <c r="X14" s="9"/>
      <c r="Y14" s="9" t="s">
        <v>81</v>
      </c>
      <c r="Z14" s="9"/>
      <c r="AA14" s="9"/>
      <c r="AB14" s="10" t="s">
        <v>194</v>
      </c>
      <c r="AC14" s="9"/>
      <c r="AD14" s="9"/>
      <c r="AE14" s="9"/>
      <c r="AF14" s="9" t="s">
        <v>81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6"/>
    </row>
    <row r="15" spans="1:45">
      <c r="A15" s="22"/>
      <c r="B15" s="21" t="s">
        <v>63</v>
      </c>
      <c r="C15" s="7">
        <v>4.6287310010490003E-2</v>
      </c>
      <c r="D15" s="7">
        <v>2.533647978257E-2</v>
      </c>
      <c r="E15" s="7">
        <v>6.5698358146339994E-2</v>
      </c>
      <c r="F15" s="7">
        <v>0</v>
      </c>
      <c r="G15" s="7">
        <v>2.229892877908E-3</v>
      </c>
      <c r="H15" s="7">
        <v>8.2567919655009994E-2</v>
      </c>
      <c r="I15" s="7">
        <v>2.4207578956589999E-2</v>
      </c>
      <c r="J15" s="7">
        <v>6.7962490107500009E-2</v>
      </c>
      <c r="K15" s="7">
        <v>7.1426993045489995E-2</v>
      </c>
      <c r="L15" s="7">
        <v>1.974096314024E-2</v>
      </c>
      <c r="M15" s="7">
        <v>5.8620487612339997E-2</v>
      </c>
      <c r="N15" s="7">
        <v>2.5457405347709999E-2</v>
      </c>
      <c r="O15" s="7">
        <v>4.18626618337E-2</v>
      </c>
      <c r="P15" s="7">
        <v>3.172247678818E-2</v>
      </c>
      <c r="Q15" s="7">
        <v>0</v>
      </c>
      <c r="R15" s="7">
        <v>0</v>
      </c>
      <c r="S15" s="7">
        <v>0.2262474495846</v>
      </c>
      <c r="T15" s="7">
        <v>8.0046325399619991E-2</v>
      </c>
      <c r="U15" s="7">
        <v>1.696051721202E-2</v>
      </c>
      <c r="V15" s="7">
        <v>0</v>
      </c>
      <c r="W15" s="7">
        <v>7.1414805624689992E-2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7.9687264474109995E-2</v>
      </c>
      <c r="AI15" s="7">
        <v>1.8863805852699998E-2</v>
      </c>
      <c r="AJ15" s="7">
        <v>4.5118084363059988E-2</v>
      </c>
      <c r="AK15" s="7">
        <v>6.2526937702140004E-2</v>
      </c>
      <c r="AL15" s="7">
        <v>1.1763878507479999E-2</v>
      </c>
      <c r="AM15" s="7">
        <v>0</v>
      </c>
      <c r="AN15" s="7">
        <v>1.6160112047099998E-2</v>
      </c>
      <c r="AO15" s="7">
        <v>5.7995318357699999E-2</v>
      </c>
      <c r="AP15" s="7">
        <v>0</v>
      </c>
      <c r="AQ15" s="7">
        <v>8.1045632141699991E-2</v>
      </c>
      <c r="AR15" s="7">
        <v>6.7973492881719999E-2</v>
      </c>
      <c r="AS15" s="6"/>
    </row>
    <row r="16" spans="1:45">
      <c r="A16" s="22"/>
      <c r="B16" s="22"/>
      <c r="C16" s="8">
        <v>19</v>
      </c>
      <c r="D16" s="8">
        <v>10</v>
      </c>
      <c r="E16" s="8">
        <v>9</v>
      </c>
      <c r="F16" s="8">
        <v>0</v>
      </c>
      <c r="G16" s="8">
        <v>1</v>
      </c>
      <c r="H16" s="8">
        <v>7</v>
      </c>
      <c r="I16" s="8">
        <v>4</v>
      </c>
      <c r="J16" s="8">
        <v>6</v>
      </c>
      <c r="K16" s="8">
        <v>10</v>
      </c>
      <c r="L16" s="8">
        <v>9</v>
      </c>
      <c r="M16" s="8">
        <v>9</v>
      </c>
      <c r="N16" s="8">
        <v>3</v>
      </c>
      <c r="O16" s="8">
        <v>4</v>
      </c>
      <c r="P16" s="8">
        <v>2</v>
      </c>
      <c r="Q16" s="8">
        <v>0</v>
      </c>
      <c r="R16" s="8">
        <v>0</v>
      </c>
      <c r="S16" s="8">
        <v>1</v>
      </c>
      <c r="T16" s="8">
        <v>10</v>
      </c>
      <c r="U16" s="8">
        <v>7</v>
      </c>
      <c r="V16" s="8">
        <v>0</v>
      </c>
      <c r="W16" s="8">
        <v>2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19</v>
      </c>
      <c r="AD16" s="8">
        <v>0</v>
      </c>
      <c r="AE16" s="8">
        <v>0</v>
      </c>
      <c r="AF16" s="8">
        <v>0</v>
      </c>
      <c r="AG16" s="8">
        <v>0</v>
      </c>
      <c r="AH16" s="8">
        <v>1</v>
      </c>
      <c r="AI16" s="8">
        <v>1</v>
      </c>
      <c r="AJ16" s="8">
        <v>4</v>
      </c>
      <c r="AK16" s="8">
        <v>7</v>
      </c>
      <c r="AL16" s="8">
        <v>1</v>
      </c>
      <c r="AM16" s="8">
        <v>0</v>
      </c>
      <c r="AN16" s="8">
        <v>4</v>
      </c>
      <c r="AO16" s="8">
        <v>8</v>
      </c>
      <c r="AP16" s="8">
        <v>0</v>
      </c>
      <c r="AQ16" s="8">
        <v>6</v>
      </c>
      <c r="AR16" s="8">
        <v>1</v>
      </c>
      <c r="AS16" s="6"/>
    </row>
    <row r="17" spans="1:45">
      <c r="A17" s="22"/>
      <c r="B17" s="22"/>
      <c r="C17" s="9" t="s">
        <v>81</v>
      </c>
      <c r="D17" s="9"/>
      <c r="E17" s="9"/>
      <c r="F17" s="9"/>
      <c r="G17" s="9"/>
      <c r="H17" s="10" t="s">
        <v>87</v>
      </c>
      <c r="I17" s="9"/>
      <c r="J17" s="10" t="s">
        <v>87</v>
      </c>
      <c r="K17" s="10" t="s">
        <v>86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 t="s">
        <v>81</v>
      </c>
      <c r="Z17" s="9"/>
      <c r="AA17" s="9"/>
      <c r="AB17" s="9"/>
      <c r="AC17" s="10" t="s">
        <v>195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6"/>
    </row>
    <row r="18" spans="1:45">
      <c r="A18" s="22"/>
      <c r="B18" s="21" t="s">
        <v>64</v>
      </c>
      <c r="C18" s="7">
        <v>9.820122370954E-2</v>
      </c>
      <c r="D18" s="7">
        <v>0.13242338721499999</v>
      </c>
      <c r="E18" s="7">
        <v>6.6494219457619991E-2</v>
      </c>
      <c r="F18" s="7">
        <v>0</v>
      </c>
      <c r="G18" s="7">
        <v>0.1167407376543</v>
      </c>
      <c r="H18" s="7">
        <v>9.7620811432429996E-2</v>
      </c>
      <c r="I18" s="7">
        <v>4.275634868152E-2</v>
      </c>
      <c r="J18" s="7">
        <v>0.14063843513919999</v>
      </c>
      <c r="K18" s="7">
        <v>9.5370404484500002E-2</v>
      </c>
      <c r="L18" s="7">
        <v>0.10522751146000001</v>
      </c>
      <c r="M18" s="7">
        <v>0.12954267119009999</v>
      </c>
      <c r="N18" s="7">
        <v>7.567842219017E-2</v>
      </c>
      <c r="O18" s="7">
        <v>5.5792434960370001E-2</v>
      </c>
      <c r="P18" s="7">
        <v>1.9486716953009998E-2</v>
      </c>
      <c r="Q18" s="7">
        <v>0.64047198310249998</v>
      </c>
      <c r="R18" s="7">
        <v>0</v>
      </c>
      <c r="S18" s="7">
        <v>0.11338359564930001</v>
      </c>
      <c r="T18" s="7">
        <v>9.9223363668989997E-2</v>
      </c>
      <c r="U18" s="7">
        <v>0.1142814443992</v>
      </c>
      <c r="V18" s="7">
        <v>5.8987536459160002E-2</v>
      </c>
      <c r="W18" s="7">
        <v>9.1804973600059986E-2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1</v>
      </c>
      <c r="AE18" s="7">
        <v>0</v>
      </c>
      <c r="AF18" s="7">
        <v>0</v>
      </c>
      <c r="AG18" s="7">
        <v>0</v>
      </c>
      <c r="AH18" s="7">
        <v>0.37320271577179998</v>
      </c>
      <c r="AI18" s="7">
        <v>1.8863805852699998E-2</v>
      </c>
      <c r="AJ18" s="7">
        <v>0.2105756727815</v>
      </c>
      <c r="AK18" s="7">
        <v>6.5978863240319999E-2</v>
      </c>
      <c r="AL18" s="7">
        <v>4.3030881107209998E-2</v>
      </c>
      <c r="AM18" s="7">
        <v>0</v>
      </c>
      <c r="AN18" s="7">
        <v>0.1622111280688</v>
      </c>
      <c r="AO18" s="7">
        <v>7.7728440741700003E-2</v>
      </c>
      <c r="AP18" s="7">
        <v>3.6083595842609999E-2</v>
      </c>
      <c r="AQ18" s="7">
        <v>0.1517470153204</v>
      </c>
      <c r="AR18" s="7">
        <v>0.15567644794300001</v>
      </c>
      <c r="AS18" s="6"/>
    </row>
    <row r="19" spans="1:45">
      <c r="A19" s="22"/>
      <c r="B19" s="22"/>
      <c r="C19" s="8">
        <v>29</v>
      </c>
      <c r="D19" s="8">
        <v>18</v>
      </c>
      <c r="E19" s="8">
        <v>11</v>
      </c>
      <c r="F19" s="8">
        <v>0</v>
      </c>
      <c r="G19" s="8">
        <v>4</v>
      </c>
      <c r="H19" s="8">
        <v>6</v>
      </c>
      <c r="I19" s="8">
        <v>5</v>
      </c>
      <c r="J19" s="8">
        <v>13</v>
      </c>
      <c r="K19" s="8">
        <v>14</v>
      </c>
      <c r="L19" s="8">
        <v>14</v>
      </c>
      <c r="M19" s="8">
        <v>14</v>
      </c>
      <c r="N19" s="8">
        <v>5</v>
      </c>
      <c r="O19" s="8">
        <v>3</v>
      </c>
      <c r="P19" s="8">
        <v>1</v>
      </c>
      <c r="Q19" s="8">
        <v>4</v>
      </c>
      <c r="R19" s="8">
        <v>0</v>
      </c>
      <c r="S19" s="8">
        <v>1</v>
      </c>
      <c r="T19" s="8">
        <v>9</v>
      </c>
      <c r="U19" s="8">
        <v>13</v>
      </c>
      <c r="V19" s="8">
        <v>3</v>
      </c>
      <c r="W19" s="8">
        <v>4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29</v>
      </c>
      <c r="AE19" s="8">
        <v>0</v>
      </c>
      <c r="AF19" s="8">
        <v>0</v>
      </c>
      <c r="AG19" s="8">
        <v>0</v>
      </c>
      <c r="AH19" s="8">
        <v>3</v>
      </c>
      <c r="AI19" s="8">
        <v>1</v>
      </c>
      <c r="AJ19" s="8">
        <v>6</v>
      </c>
      <c r="AK19" s="8">
        <v>8</v>
      </c>
      <c r="AL19" s="8">
        <v>5</v>
      </c>
      <c r="AM19" s="8">
        <v>0</v>
      </c>
      <c r="AN19" s="8">
        <v>7</v>
      </c>
      <c r="AO19" s="8">
        <v>10</v>
      </c>
      <c r="AP19" s="8">
        <v>1</v>
      </c>
      <c r="AQ19" s="8">
        <v>8</v>
      </c>
      <c r="AR19" s="8">
        <v>3</v>
      </c>
      <c r="AS19" s="6"/>
    </row>
    <row r="20" spans="1:45">
      <c r="A20" s="22"/>
      <c r="B20" s="22"/>
      <c r="C20" s="9" t="s">
        <v>81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 t="s">
        <v>196</v>
      </c>
      <c r="R20" s="9"/>
      <c r="S20" s="9"/>
      <c r="T20" s="9"/>
      <c r="U20" s="9"/>
      <c r="V20" s="9"/>
      <c r="W20" s="9"/>
      <c r="X20" s="9"/>
      <c r="Y20" s="9" t="s">
        <v>81</v>
      </c>
      <c r="Z20" s="9"/>
      <c r="AA20" s="9"/>
      <c r="AB20" s="9"/>
      <c r="AC20" s="9"/>
      <c r="AD20" s="10" t="s">
        <v>197</v>
      </c>
      <c r="AE20" s="9"/>
      <c r="AF20" s="9" t="s">
        <v>81</v>
      </c>
      <c r="AG20" s="9"/>
      <c r="AH20" s="10" t="s">
        <v>86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6"/>
    </row>
    <row r="21" spans="1:45">
      <c r="A21" s="22"/>
      <c r="B21" s="21" t="s">
        <v>65</v>
      </c>
      <c r="C21" s="7">
        <v>1.2239228538219999E-2</v>
      </c>
      <c r="D21" s="7">
        <v>1.267503948804E-2</v>
      </c>
      <c r="E21" s="7">
        <v>1.1835447531299999E-2</v>
      </c>
      <c r="F21" s="7">
        <v>0</v>
      </c>
      <c r="G21" s="7">
        <v>1.263234315335E-2</v>
      </c>
      <c r="H21" s="7">
        <v>3.9506308098460001E-2</v>
      </c>
      <c r="I21" s="7">
        <v>0</v>
      </c>
      <c r="J21" s="7">
        <v>8.1372877064920003E-3</v>
      </c>
      <c r="K21" s="7">
        <v>4.6193480270239999E-3</v>
      </c>
      <c r="L21" s="7">
        <v>2.2877531174170001E-2</v>
      </c>
      <c r="M21" s="7">
        <v>1.1805854268290001E-2</v>
      </c>
      <c r="N21" s="7">
        <v>2.0071678369339999E-2</v>
      </c>
      <c r="O21" s="7">
        <v>0</v>
      </c>
      <c r="P21" s="7">
        <v>2.4255878439379999E-2</v>
      </c>
      <c r="Q21" s="7">
        <v>0</v>
      </c>
      <c r="R21" s="7">
        <v>0</v>
      </c>
      <c r="S21" s="7">
        <v>0</v>
      </c>
      <c r="T21" s="7">
        <v>6.1700246447379996E-3</v>
      </c>
      <c r="U21" s="7">
        <v>1.656455810103E-2</v>
      </c>
      <c r="V21" s="7">
        <v>0</v>
      </c>
      <c r="W21" s="7">
        <v>2.735054362518E-2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1</v>
      </c>
      <c r="AF21" s="7">
        <v>0</v>
      </c>
      <c r="AG21" s="7">
        <v>0</v>
      </c>
      <c r="AH21" s="7">
        <v>0</v>
      </c>
      <c r="AI21" s="7">
        <v>0</v>
      </c>
      <c r="AJ21" s="7">
        <v>2.2326069779179999E-3</v>
      </c>
      <c r="AK21" s="7">
        <v>1.9287208483200001E-2</v>
      </c>
      <c r="AL21" s="7">
        <v>0</v>
      </c>
      <c r="AM21" s="7">
        <v>0</v>
      </c>
      <c r="AN21" s="7">
        <v>3.3322386731380002E-3</v>
      </c>
      <c r="AO21" s="7">
        <v>1.513151213843E-2</v>
      </c>
      <c r="AP21" s="7">
        <v>0</v>
      </c>
      <c r="AQ21" s="7">
        <v>0</v>
      </c>
      <c r="AR21" s="7">
        <v>2.115795398107E-2</v>
      </c>
      <c r="AS21" s="6"/>
    </row>
    <row r="22" spans="1:45">
      <c r="A22" s="22"/>
      <c r="B22" s="22"/>
      <c r="C22" s="8">
        <v>5</v>
      </c>
      <c r="D22" s="8">
        <v>3</v>
      </c>
      <c r="E22" s="8">
        <v>2</v>
      </c>
      <c r="F22" s="8">
        <v>0</v>
      </c>
      <c r="G22" s="8">
        <v>1</v>
      </c>
      <c r="H22" s="8">
        <v>2</v>
      </c>
      <c r="I22" s="8">
        <v>0</v>
      </c>
      <c r="J22" s="8">
        <v>2</v>
      </c>
      <c r="K22" s="8">
        <v>1</v>
      </c>
      <c r="L22" s="8">
        <v>4</v>
      </c>
      <c r="M22" s="8">
        <v>3</v>
      </c>
      <c r="N22" s="8">
        <v>1</v>
      </c>
      <c r="O22" s="8">
        <v>0</v>
      </c>
      <c r="P22" s="8">
        <v>1</v>
      </c>
      <c r="Q22" s="8">
        <v>0</v>
      </c>
      <c r="R22" s="8">
        <v>0</v>
      </c>
      <c r="S22" s="8">
        <v>0</v>
      </c>
      <c r="T22" s="8">
        <v>1</v>
      </c>
      <c r="U22" s="8">
        <v>3</v>
      </c>
      <c r="V22" s="8">
        <v>0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5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2</v>
      </c>
      <c r="AL22" s="8">
        <v>0</v>
      </c>
      <c r="AM22" s="8">
        <v>0</v>
      </c>
      <c r="AN22" s="8">
        <v>1</v>
      </c>
      <c r="AO22" s="8">
        <v>2</v>
      </c>
      <c r="AP22" s="8">
        <v>0</v>
      </c>
      <c r="AQ22" s="8">
        <v>0</v>
      </c>
      <c r="AR22" s="8">
        <v>1</v>
      </c>
      <c r="AS22" s="6"/>
    </row>
    <row r="23" spans="1:45">
      <c r="A23" s="22"/>
      <c r="B23" s="22"/>
      <c r="C23" s="9" t="s">
        <v>81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 t="s">
        <v>81</v>
      </c>
      <c r="Z23" s="9"/>
      <c r="AA23" s="9"/>
      <c r="AB23" s="9"/>
      <c r="AC23" s="9"/>
      <c r="AD23" s="9"/>
      <c r="AE23" s="10" t="s">
        <v>198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6"/>
    </row>
    <row r="24" spans="1:45">
      <c r="A24" s="22"/>
      <c r="B24" s="21" t="s">
        <v>66</v>
      </c>
      <c r="C24" s="7">
        <v>2.98913492585E-3</v>
      </c>
      <c r="D24" s="7">
        <v>6.2153830872860001E-3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1.7039994166990001E-3</v>
      </c>
      <c r="K24" s="7">
        <v>1.133983396528E-3</v>
      </c>
      <c r="L24" s="7">
        <v>5.5800799745389998E-3</v>
      </c>
      <c r="M24" s="7">
        <v>6.7127193718370002E-3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6.1700246447379996E-3</v>
      </c>
      <c r="U24" s="7">
        <v>1.515680693192E-3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1</v>
      </c>
      <c r="AG24" s="7">
        <v>0</v>
      </c>
      <c r="AH24" s="7">
        <v>0</v>
      </c>
      <c r="AI24" s="7">
        <v>0</v>
      </c>
      <c r="AJ24" s="7">
        <v>0</v>
      </c>
      <c r="AK24" s="7">
        <v>2.0210347136619998E-3</v>
      </c>
      <c r="AL24" s="7">
        <v>1.5708229491749999E-2</v>
      </c>
      <c r="AM24" s="7">
        <v>0</v>
      </c>
      <c r="AN24" s="7">
        <v>0</v>
      </c>
      <c r="AO24" s="7">
        <v>0</v>
      </c>
      <c r="AP24" s="7">
        <v>0</v>
      </c>
      <c r="AQ24" s="7">
        <v>2.3890440921049999E-2</v>
      </c>
      <c r="AR24" s="7">
        <v>0</v>
      </c>
      <c r="AS24" s="6"/>
    </row>
    <row r="25" spans="1:45">
      <c r="A25" s="22"/>
      <c r="B25" s="22"/>
      <c r="C25" s="8">
        <v>2</v>
      </c>
      <c r="D25" s="8">
        <v>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</v>
      </c>
      <c r="K25" s="8">
        <v>1</v>
      </c>
      <c r="L25" s="8">
        <v>1</v>
      </c>
      <c r="M25" s="8">
        <v>2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2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1</v>
      </c>
      <c r="AM25" s="8">
        <v>0</v>
      </c>
      <c r="AN25" s="8">
        <v>0</v>
      </c>
      <c r="AO25" s="8">
        <v>0</v>
      </c>
      <c r="AP25" s="8">
        <v>0</v>
      </c>
      <c r="AQ25" s="8">
        <v>2</v>
      </c>
      <c r="AR25" s="8">
        <v>0</v>
      </c>
      <c r="AS25" s="6"/>
    </row>
    <row r="26" spans="1:45">
      <c r="A26" s="22"/>
      <c r="B26" s="22"/>
      <c r="C26" s="9" t="s">
        <v>81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 t="s">
        <v>81</v>
      </c>
      <c r="Z26" s="9"/>
      <c r="AA26" s="9" t="s">
        <v>81</v>
      </c>
      <c r="AB26" s="9" t="s">
        <v>81</v>
      </c>
      <c r="AC26" s="9"/>
      <c r="AD26" s="9" t="s">
        <v>81</v>
      </c>
      <c r="AE26" s="9"/>
      <c r="AF26" s="10" t="s">
        <v>199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6"/>
    </row>
    <row r="27" spans="1:45">
      <c r="A27" s="22"/>
      <c r="B27" s="21" t="s">
        <v>67</v>
      </c>
      <c r="C27" s="7">
        <v>0.13735942168070001</v>
      </c>
      <c r="D27" s="7">
        <v>0.14741240387410001</v>
      </c>
      <c r="E27" s="7">
        <v>0.12804528380919999</v>
      </c>
      <c r="F27" s="7">
        <v>2.2856959513759999E-2</v>
      </c>
      <c r="G27" s="7">
        <v>0.1610581321788</v>
      </c>
      <c r="H27" s="7">
        <v>0.20191915638319999</v>
      </c>
      <c r="I27" s="7">
        <v>6.2384587373360001E-2</v>
      </c>
      <c r="J27" s="7">
        <v>4.3131291988140003E-2</v>
      </c>
      <c r="K27" s="7">
        <v>0.1071010758595</v>
      </c>
      <c r="L27" s="7">
        <v>0.11435658869739999</v>
      </c>
      <c r="M27" s="7">
        <v>3.8647599898339997E-2</v>
      </c>
      <c r="N27" s="7">
        <v>5.6150279578120001E-2</v>
      </c>
      <c r="O27" s="7">
        <v>8.3396774314950003E-2</v>
      </c>
      <c r="P27" s="7">
        <v>0.44704585448020001</v>
      </c>
      <c r="Q27" s="7">
        <v>0.23467577911670001</v>
      </c>
      <c r="R27" s="7">
        <v>0.82699267404830001</v>
      </c>
      <c r="S27" s="7">
        <v>0.66036895476599999</v>
      </c>
      <c r="T27" s="7">
        <v>4.4424163254050013E-2</v>
      </c>
      <c r="U27" s="7">
        <v>8.5075661436989997E-2</v>
      </c>
      <c r="V27" s="7">
        <v>0.6231067202128</v>
      </c>
      <c r="W27" s="7">
        <v>0.1101584795572</v>
      </c>
      <c r="X27" s="7">
        <v>1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1</v>
      </c>
      <c r="AH27" s="7">
        <v>0.1151327898309</v>
      </c>
      <c r="AI27" s="7">
        <v>0.23842611153009999</v>
      </c>
      <c r="AJ27" s="7">
        <v>0.1095478665545</v>
      </c>
      <c r="AK27" s="7">
        <v>0.1158736371084</v>
      </c>
      <c r="AL27" s="7">
        <v>4.0729643682879998E-2</v>
      </c>
      <c r="AM27" s="7">
        <v>0</v>
      </c>
      <c r="AN27" s="7">
        <v>0.1511688337315</v>
      </c>
      <c r="AO27" s="7">
        <v>0.16263363921570001</v>
      </c>
      <c r="AP27" s="7">
        <v>5.3061315740479996E-3</v>
      </c>
      <c r="AQ27" s="7">
        <v>0.31297120696780001</v>
      </c>
      <c r="AR27" s="7">
        <v>6.5816168692510002E-2</v>
      </c>
      <c r="AS27" s="6"/>
    </row>
    <row r="28" spans="1:45">
      <c r="A28" s="22"/>
      <c r="B28" s="22"/>
      <c r="C28" s="8">
        <v>51</v>
      </c>
      <c r="D28" s="8">
        <v>22</v>
      </c>
      <c r="E28" s="8">
        <v>29</v>
      </c>
      <c r="F28" s="8">
        <v>3</v>
      </c>
      <c r="G28" s="8">
        <v>8</v>
      </c>
      <c r="H28" s="8">
        <v>10</v>
      </c>
      <c r="I28" s="8">
        <v>8</v>
      </c>
      <c r="J28" s="8">
        <v>5</v>
      </c>
      <c r="K28" s="8">
        <v>15</v>
      </c>
      <c r="L28" s="8">
        <v>24</v>
      </c>
      <c r="M28" s="8">
        <v>9</v>
      </c>
      <c r="N28" s="8">
        <v>3</v>
      </c>
      <c r="O28" s="8">
        <v>7</v>
      </c>
      <c r="P28" s="8">
        <v>21</v>
      </c>
      <c r="Q28" s="8">
        <v>3</v>
      </c>
      <c r="R28" s="8">
        <v>2</v>
      </c>
      <c r="S28" s="8">
        <v>5</v>
      </c>
      <c r="T28" s="8">
        <v>9</v>
      </c>
      <c r="U28" s="8">
        <v>11</v>
      </c>
      <c r="V28" s="8">
        <v>8</v>
      </c>
      <c r="W28" s="8">
        <v>8</v>
      </c>
      <c r="X28" s="8">
        <v>3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51</v>
      </c>
      <c r="AH28" s="8">
        <v>4</v>
      </c>
      <c r="AI28" s="8">
        <v>3</v>
      </c>
      <c r="AJ28" s="8">
        <v>10</v>
      </c>
      <c r="AK28" s="8">
        <v>10</v>
      </c>
      <c r="AL28" s="8">
        <v>2</v>
      </c>
      <c r="AM28" s="8">
        <v>0</v>
      </c>
      <c r="AN28" s="8">
        <v>8</v>
      </c>
      <c r="AO28" s="8">
        <v>28</v>
      </c>
      <c r="AP28" s="8">
        <v>1</v>
      </c>
      <c r="AQ28" s="8">
        <v>11</v>
      </c>
      <c r="AR28" s="8">
        <v>2</v>
      </c>
      <c r="AS28" s="6"/>
    </row>
    <row r="29" spans="1:45">
      <c r="A29" s="22"/>
      <c r="B29" s="22"/>
      <c r="C29" s="9" t="s">
        <v>81</v>
      </c>
      <c r="D29" s="9"/>
      <c r="E29" s="9"/>
      <c r="F29" s="9"/>
      <c r="G29" s="10" t="s">
        <v>82</v>
      </c>
      <c r="H29" s="10" t="s">
        <v>82</v>
      </c>
      <c r="I29" s="9"/>
      <c r="J29" s="9"/>
      <c r="K29" s="9"/>
      <c r="L29" s="9"/>
      <c r="M29" s="9"/>
      <c r="N29" s="9"/>
      <c r="O29" s="9"/>
      <c r="P29" s="10" t="s">
        <v>158</v>
      </c>
      <c r="Q29" s="9"/>
      <c r="R29" s="10" t="s">
        <v>200</v>
      </c>
      <c r="S29" s="10" t="s">
        <v>158</v>
      </c>
      <c r="T29" s="9"/>
      <c r="U29" s="9"/>
      <c r="V29" s="10" t="s">
        <v>137</v>
      </c>
      <c r="W29" s="9"/>
      <c r="X29" s="10" t="s">
        <v>201</v>
      </c>
      <c r="Y29" s="9" t="s">
        <v>81</v>
      </c>
      <c r="Z29" s="9"/>
      <c r="AA29" s="9"/>
      <c r="AB29" s="9"/>
      <c r="AC29" s="9"/>
      <c r="AD29" s="9"/>
      <c r="AE29" s="9"/>
      <c r="AF29" s="9"/>
      <c r="AG29" s="10" t="s">
        <v>202</v>
      </c>
      <c r="AH29" s="9"/>
      <c r="AI29" s="9"/>
      <c r="AJ29" s="9"/>
      <c r="AK29" s="9"/>
      <c r="AL29" s="9"/>
      <c r="AM29" s="9"/>
      <c r="AN29" s="10" t="s">
        <v>119</v>
      </c>
      <c r="AO29" s="10" t="s">
        <v>119</v>
      </c>
      <c r="AP29" s="9"/>
      <c r="AQ29" s="10" t="s">
        <v>119</v>
      </c>
      <c r="AR29" s="9"/>
      <c r="AS29" s="6"/>
    </row>
    <row r="30" spans="1:45">
      <c r="A30" s="22"/>
      <c r="B30" s="21" t="s">
        <v>20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>
        <v>1</v>
      </c>
      <c r="AE30" s="7">
        <v>1</v>
      </c>
      <c r="AF30" s="7">
        <v>1</v>
      </c>
      <c r="AG30" s="7">
        <v>1</v>
      </c>
      <c r="AH30" s="7">
        <v>1</v>
      </c>
      <c r="AI30" s="7">
        <v>1</v>
      </c>
      <c r="AJ30" s="7">
        <v>1</v>
      </c>
      <c r="AK30" s="7">
        <v>1</v>
      </c>
      <c r="AL30" s="7">
        <v>1</v>
      </c>
      <c r="AM30" s="7">
        <v>1</v>
      </c>
      <c r="AN30" s="7">
        <v>1</v>
      </c>
      <c r="AO30" s="7">
        <v>1</v>
      </c>
      <c r="AP30" s="7">
        <v>1</v>
      </c>
      <c r="AQ30" s="7">
        <v>1</v>
      </c>
      <c r="AR30" s="7">
        <v>1</v>
      </c>
      <c r="AS30" s="6"/>
    </row>
    <row r="31" spans="1:45">
      <c r="A31" s="22"/>
      <c r="B31" s="22"/>
      <c r="C31" s="8">
        <v>350</v>
      </c>
      <c r="D31" s="8">
        <v>162</v>
      </c>
      <c r="E31" s="8">
        <v>188</v>
      </c>
      <c r="F31" s="8">
        <v>24</v>
      </c>
      <c r="G31" s="8">
        <v>54</v>
      </c>
      <c r="H31" s="8">
        <v>64</v>
      </c>
      <c r="I31" s="8">
        <v>73</v>
      </c>
      <c r="J31" s="8">
        <v>112</v>
      </c>
      <c r="K31" s="8">
        <v>147</v>
      </c>
      <c r="L31" s="8">
        <v>187</v>
      </c>
      <c r="M31" s="8">
        <v>158</v>
      </c>
      <c r="N31" s="8">
        <v>55</v>
      </c>
      <c r="O31" s="8">
        <v>54</v>
      </c>
      <c r="P31" s="8">
        <v>47</v>
      </c>
      <c r="Q31" s="8">
        <v>8</v>
      </c>
      <c r="R31" s="8">
        <v>5</v>
      </c>
      <c r="S31" s="8">
        <v>7</v>
      </c>
      <c r="T31" s="8">
        <v>135</v>
      </c>
      <c r="U31" s="8">
        <v>143</v>
      </c>
      <c r="V31" s="8">
        <v>18</v>
      </c>
      <c r="W31" s="8">
        <v>37</v>
      </c>
      <c r="X31" s="8">
        <v>3</v>
      </c>
      <c r="Y31" s="8">
        <v>2</v>
      </c>
      <c r="Z31" s="8">
        <v>209</v>
      </c>
      <c r="AA31" s="8">
        <v>29</v>
      </c>
      <c r="AB31" s="8">
        <v>6</v>
      </c>
      <c r="AC31" s="8">
        <v>19</v>
      </c>
      <c r="AD31" s="8">
        <v>29</v>
      </c>
      <c r="AE31" s="8">
        <v>5</v>
      </c>
      <c r="AF31" s="8">
        <v>2</v>
      </c>
      <c r="AG31" s="8">
        <v>51</v>
      </c>
      <c r="AH31" s="8">
        <v>13</v>
      </c>
      <c r="AI31" s="8">
        <v>10</v>
      </c>
      <c r="AJ31" s="8">
        <v>63</v>
      </c>
      <c r="AK31" s="8">
        <v>107</v>
      </c>
      <c r="AL31" s="8">
        <v>63</v>
      </c>
      <c r="AM31" s="8">
        <v>10</v>
      </c>
      <c r="AN31" s="8">
        <v>71</v>
      </c>
      <c r="AO31" s="8">
        <v>151</v>
      </c>
      <c r="AP31" s="8">
        <v>33</v>
      </c>
      <c r="AQ31" s="8">
        <v>58</v>
      </c>
      <c r="AR31" s="8">
        <v>23</v>
      </c>
      <c r="AS31" s="6"/>
    </row>
    <row r="32" spans="1:45">
      <c r="A32" s="22"/>
      <c r="B32" s="22"/>
      <c r="C32" s="9" t="s">
        <v>81</v>
      </c>
      <c r="D32" s="9" t="s">
        <v>81</v>
      </c>
      <c r="E32" s="9" t="s">
        <v>81</v>
      </c>
      <c r="F32" s="9" t="s">
        <v>81</v>
      </c>
      <c r="G32" s="9" t="s">
        <v>81</v>
      </c>
      <c r="H32" s="9" t="s">
        <v>81</v>
      </c>
      <c r="I32" s="9" t="s">
        <v>81</v>
      </c>
      <c r="J32" s="9" t="s">
        <v>81</v>
      </c>
      <c r="K32" s="9" t="s">
        <v>81</v>
      </c>
      <c r="L32" s="9" t="s">
        <v>81</v>
      </c>
      <c r="M32" s="9" t="s">
        <v>81</v>
      </c>
      <c r="N32" s="9" t="s">
        <v>81</v>
      </c>
      <c r="O32" s="9" t="s">
        <v>81</v>
      </c>
      <c r="P32" s="9" t="s">
        <v>81</v>
      </c>
      <c r="Q32" s="9" t="s">
        <v>81</v>
      </c>
      <c r="R32" s="9" t="s">
        <v>81</v>
      </c>
      <c r="S32" s="9" t="s">
        <v>81</v>
      </c>
      <c r="T32" s="9" t="s">
        <v>81</v>
      </c>
      <c r="U32" s="9" t="s">
        <v>81</v>
      </c>
      <c r="V32" s="9" t="s">
        <v>81</v>
      </c>
      <c r="W32" s="9" t="s">
        <v>81</v>
      </c>
      <c r="X32" s="9" t="s">
        <v>81</v>
      </c>
      <c r="Y32" s="9" t="s">
        <v>81</v>
      </c>
      <c r="Z32" s="9" t="s">
        <v>81</v>
      </c>
      <c r="AA32" s="9" t="s">
        <v>81</v>
      </c>
      <c r="AB32" s="9" t="s">
        <v>81</v>
      </c>
      <c r="AC32" s="9" t="s">
        <v>81</v>
      </c>
      <c r="AD32" s="9" t="s">
        <v>81</v>
      </c>
      <c r="AE32" s="9" t="s">
        <v>81</v>
      </c>
      <c r="AF32" s="9" t="s">
        <v>81</v>
      </c>
      <c r="AG32" s="9" t="s">
        <v>81</v>
      </c>
      <c r="AH32" s="9" t="s">
        <v>81</v>
      </c>
      <c r="AI32" s="9" t="s">
        <v>81</v>
      </c>
      <c r="AJ32" s="9" t="s">
        <v>81</v>
      </c>
      <c r="AK32" s="9" t="s">
        <v>81</v>
      </c>
      <c r="AL32" s="9" t="s">
        <v>81</v>
      </c>
      <c r="AM32" s="9" t="s">
        <v>81</v>
      </c>
      <c r="AN32" s="9" t="s">
        <v>81</v>
      </c>
      <c r="AO32" s="9" t="s">
        <v>81</v>
      </c>
      <c r="AP32" s="9" t="s">
        <v>81</v>
      </c>
      <c r="AQ32" s="9" t="s">
        <v>81</v>
      </c>
      <c r="AR32" s="9" t="s">
        <v>81</v>
      </c>
      <c r="AS32" s="6"/>
    </row>
    <row r="33" spans="1:45" s="20" customFormat="1">
      <c r="A33" s="24" t="s">
        <v>93</v>
      </c>
      <c r="B33" s="25"/>
      <c r="C33" s="19">
        <v>5.2377109143604326</v>
      </c>
      <c r="D33" s="19">
        <v>7.6991939493046244</v>
      </c>
      <c r="E33" s="19">
        <v>7.1469390489078553</v>
      </c>
      <c r="F33" s="19">
        <v>20.00401286676469</v>
      </c>
      <c r="G33" s="19">
        <v>13.335875214956721</v>
      </c>
      <c r="H33" s="19">
        <v>12.249742747127311</v>
      </c>
      <c r="I33" s="19">
        <v>11.469757140955609</v>
      </c>
      <c r="J33" s="19">
        <v>9.2597869573640654</v>
      </c>
      <c r="K33" s="19">
        <v>8.0825103908366742</v>
      </c>
      <c r="L33" s="19">
        <v>7.1660254212499392</v>
      </c>
      <c r="M33" s="19">
        <v>7.7960533591607062</v>
      </c>
      <c r="N33" s="19">
        <v>13.214079444268741</v>
      </c>
      <c r="O33" s="19">
        <v>13.335875214956721</v>
      </c>
      <c r="P33" s="19">
        <v>14.294549978506531</v>
      </c>
      <c r="Q33" s="19" t="s">
        <v>94</v>
      </c>
      <c r="R33" s="19" t="s">
        <v>94</v>
      </c>
      <c r="S33" s="19" t="s">
        <v>94</v>
      </c>
      <c r="T33" s="19">
        <v>8.4341203155395963</v>
      </c>
      <c r="U33" s="19">
        <v>8.194783783836316</v>
      </c>
      <c r="V33" s="19">
        <v>23.098690624980481</v>
      </c>
      <c r="W33" s="19">
        <v>16.11090742142704</v>
      </c>
      <c r="X33" s="19" t="s">
        <v>94</v>
      </c>
      <c r="Y33" s="19" t="s">
        <v>94</v>
      </c>
      <c r="Z33" s="19">
        <v>6.7783317323587742</v>
      </c>
      <c r="AA33" s="19">
        <v>18.197973291109221</v>
      </c>
      <c r="AB33" s="19" t="s">
        <v>94</v>
      </c>
      <c r="AC33" s="19">
        <v>22.48260702236891</v>
      </c>
      <c r="AD33" s="19">
        <v>18.197973291109221</v>
      </c>
      <c r="AE33" s="19" t="s">
        <v>94</v>
      </c>
      <c r="AF33" s="19" t="s">
        <v>94</v>
      </c>
      <c r="AG33" s="19">
        <v>13.722516109002321</v>
      </c>
      <c r="AH33" s="19">
        <v>27.180200893507848</v>
      </c>
      <c r="AI33" s="19">
        <v>30.990228098485471</v>
      </c>
      <c r="AJ33" s="19">
        <v>12.34658428081252</v>
      </c>
      <c r="AK33" s="19">
        <v>9.4736828378886191</v>
      </c>
      <c r="AL33" s="19">
        <v>12.34658428081252</v>
      </c>
      <c r="AM33" s="19">
        <v>30.990228098485471</v>
      </c>
      <c r="AN33" s="19">
        <v>11.63018886954686</v>
      </c>
      <c r="AO33" s="19">
        <v>7.974728129377306</v>
      </c>
      <c r="AP33" s="19">
        <v>17.0594283133902</v>
      </c>
      <c r="AQ33" s="19">
        <v>12.8677859251891</v>
      </c>
      <c r="AR33" s="19">
        <v>20.434262724585061</v>
      </c>
      <c r="AS33" s="6"/>
    </row>
    <row r="34" spans="1:45">
      <c r="A34" s="11" t="s">
        <v>203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5">
      <c r="A35" s="13" t="s">
        <v>96</v>
      </c>
    </row>
  </sheetData>
  <mergeCells count="22">
    <mergeCell ref="AP2:AR2"/>
    <mergeCell ref="A2:C2"/>
    <mergeCell ref="A3:B5"/>
    <mergeCell ref="B6:B8"/>
    <mergeCell ref="B9:B11"/>
    <mergeCell ref="AH3:AL3"/>
    <mergeCell ref="AM3:AR3"/>
    <mergeCell ref="D3:E3"/>
    <mergeCell ref="F3:J3"/>
    <mergeCell ref="K3:L3"/>
    <mergeCell ref="M3:S3"/>
    <mergeCell ref="T3:Y3"/>
    <mergeCell ref="Z3:AG3"/>
    <mergeCell ref="B27:B29"/>
    <mergeCell ref="B30:B32"/>
    <mergeCell ref="A6:A32"/>
    <mergeCell ref="A33:B33"/>
    <mergeCell ref="B12:B14"/>
    <mergeCell ref="B15:B17"/>
    <mergeCell ref="B18:B20"/>
    <mergeCell ref="B21:B23"/>
    <mergeCell ref="B24:B26"/>
  </mergeCells>
  <hyperlinks>
    <hyperlink ref="A1" location="'TOC'!A1:A1" display="Back to TOC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3"/>
  <sheetViews>
    <sheetView workbookViewId="0"/>
  </sheetViews>
  <sheetFormatPr baseColWidth="10" defaultColWidth="8.83203125" defaultRowHeight="15"/>
  <cols>
    <col min="1" max="1" width="50" style="17" customWidth="1"/>
    <col min="2" max="2" width="25" style="17" bestFit="1" customWidth="1"/>
    <col min="3" max="45" width="12.6640625" style="17" customWidth="1"/>
  </cols>
  <sheetData>
    <row r="1" spans="1:45" ht="52" customHeight="1">
      <c r="A1" s="5" t="str">
        <f>HYPERLINK("#TOC!A1","Return to Table of Contents")</f>
        <v>Return to Table of Contents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6"/>
    </row>
    <row r="2" spans="1:45" ht="36" customHeight="1">
      <c r="A2" s="27" t="s">
        <v>18</v>
      </c>
      <c r="B2" s="22"/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26" t="s">
        <v>19</v>
      </c>
      <c r="AQ2" s="22"/>
      <c r="AR2" s="22"/>
      <c r="AS2" s="6"/>
    </row>
    <row r="3" spans="1:45" ht="37" customHeight="1">
      <c r="A3" s="28"/>
      <c r="B3" s="22"/>
      <c r="C3" s="14" t="s">
        <v>20</v>
      </c>
      <c r="D3" s="29" t="s">
        <v>21</v>
      </c>
      <c r="E3" s="22"/>
      <c r="F3" s="29" t="s">
        <v>22</v>
      </c>
      <c r="G3" s="22"/>
      <c r="H3" s="22"/>
      <c r="I3" s="22"/>
      <c r="J3" s="22"/>
      <c r="K3" s="29" t="s">
        <v>23</v>
      </c>
      <c r="L3" s="22"/>
      <c r="M3" s="29" t="s">
        <v>24</v>
      </c>
      <c r="N3" s="22"/>
      <c r="O3" s="22"/>
      <c r="P3" s="22"/>
      <c r="Q3" s="22"/>
      <c r="R3" s="22"/>
      <c r="S3" s="22"/>
      <c r="T3" s="29" t="s">
        <v>25</v>
      </c>
      <c r="U3" s="22"/>
      <c r="V3" s="22"/>
      <c r="W3" s="22"/>
      <c r="X3" s="22"/>
      <c r="Y3" s="22"/>
      <c r="Z3" s="29" t="s">
        <v>26</v>
      </c>
      <c r="AA3" s="22"/>
      <c r="AB3" s="22"/>
      <c r="AC3" s="22"/>
      <c r="AD3" s="22"/>
      <c r="AE3" s="22"/>
      <c r="AF3" s="22"/>
      <c r="AG3" s="22"/>
      <c r="AH3" s="29" t="s">
        <v>27</v>
      </c>
      <c r="AI3" s="22"/>
      <c r="AJ3" s="22"/>
      <c r="AK3" s="22"/>
      <c r="AL3" s="22"/>
      <c r="AM3" s="29" t="s">
        <v>28</v>
      </c>
      <c r="AN3" s="22"/>
      <c r="AO3" s="22"/>
      <c r="AP3" s="22"/>
      <c r="AQ3" s="22"/>
      <c r="AR3" s="22"/>
      <c r="AS3" s="6"/>
    </row>
    <row r="4" spans="1:45" ht="16" customHeight="1">
      <c r="A4" s="22"/>
      <c r="B4" s="22"/>
      <c r="C4" s="15" t="s">
        <v>29</v>
      </c>
      <c r="D4" s="15" t="s">
        <v>29</v>
      </c>
      <c r="E4" s="15" t="s">
        <v>30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29</v>
      </c>
      <c r="L4" s="15" t="s">
        <v>30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 t="s">
        <v>35</v>
      </c>
      <c r="T4" s="15" t="s">
        <v>29</v>
      </c>
      <c r="U4" s="15" t="s">
        <v>30</v>
      </c>
      <c r="V4" s="15" t="s">
        <v>31</v>
      </c>
      <c r="W4" s="15" t="s">
        <v>32</v>
      </c>
      <c r="X4" s="15" t="s">
        <v>33</v>
      </c>
      <c r="Y4" s="15" t="s">
        <v>34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35</v>
      </c>
      <c r="AG4" s="15" t="s">
        <v>36</v>
      </c>
      <c r="AH4" s="15" t="s">
        <v>29</v>
      </c>
      <c r="AI4" s="15" t="s">
        <v>30</v>
      </c>
      <c r="AJ4" s="15" t="s">
        <v>31</v>
      </c>
      <c r="AK4" s="15" t="s">
        <v>32</v>
      </c>
      <c r="AL4" s="15" t="s">
        <v>33</v>
      </c>
      <c r="AM4" s="15" t="s">
        <v>29</v>
      </c>
      <c r="AN4" s="15" t="s">
        <v>30</v>
      </c>
      <c r="AO4" s="15" t="s">
        <v>31</v>
      </c>
      <c r="AP4" s="15" t="s">
        <v>32</v>
      </c>
      <c r="AQ4" s="15" t="s">
        <v>33</v>
      </c>
      <c r="AR4" s="15" t="s">
        <v>34</v>
      </c>
      <c r="AS4" s="6"/>
    </row>
    <row r="5" spans="1:45" ht="34.5" customHeight="1">
      <c r="A5" s="22"/>
      <c r="B5" s="22"/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4" t="s">
        <v>49</v>
      </c>
      <c r="P5" s="14" t="s">
        <v>50</v>
      </c>
      <c r="Q5" s="14" t="s">
        <v>51</v>
      </c>
      <c r="R5" s="14" t="s">
        <v>52</v>
      </c>
      <c r="S5" s="14" t="s">
        <v>53</v>
      </c>
      <c r="T5" s="14" t="s">
        <v>54</v>
      </c>
      <c r="U5" s="14" t="s">
        <v>55</v>
      </c>
      <c r="V5" s="14" t="s">
        <v>56</v>
      </c>
      <c r="W5" s="14" t="s">
        <v>57</v>
      </c>
      <c r="X5" s="14" t="s">
        <v>58</v>
      </c>
      <c r="Y5" s="14" t="s">
        <v>59</v>
      </c>
      <c r="Z5" s="14" t="s">
        <v>60</v>
      </c>
      <c r="AA5" s="14" t="s">
        <v>61</v>
      </c>
      <c r="AB5" s="14" t="s">
        <v>62</v>
      </c>
      <c r="AC5" s="14" t="s">
        <v>63</v>
      </c>
      <c r="AD5" s="14" t="s">
        <v>64</v>
      </c>
      <c r="AE5" s="14" t="s">
        <v>65</v>
      </c>
      <c r="AF5" s="14" t="s">
        <v>66</v>
      </c>
      <c r="AG5" s="14" t="s">
        <v>67</v>
      </c>
      <c r="AH5" s="14" t="s">
        <v>68</v>
      </c>
      <c r="AI5" s="14" t="s">
        <v>69</v>
      </c>
      <c r="AJ5" s="14" t="s">
        <v>70</v>
      </c>
      <c r="AK5" s="14" t="s">
        <v>71</v>
      </c>
      <c r="AL5" s="14" t="s">
        <v>72</v>
      </c>
      <c r="AM5" s="14" t="s">
        <v>73</v>
      </c>
      <c r="AN5" s="14" t="s">
        <v>74</v>
      </c>
      <c r="AO5" s="14" t="s">
        <v>75</v>
      </c>
      <c r="AP5" s="14" t="s">
        <v>76</v>
      </c>
      <c r="AQ5" s="14" t="s">
        <v>77</v>
      </c>
      <c r="AR5" s="14" t="s">
        <v>78</v>
      </c>
      <c r="AS5" s="6"/>
    </row>
    <row r="6" spans="1:45">
      <c r="A6" s="23" t="s">
        <v>79</v>
      </c>
      <c r="B6" s="21" t="s">
        <v>80</v>
      </c>
      <c r="C6" s="7">
        <v>0.25865190107269997</v>
      </c>
      <c r="D6" s="7">
        <v>0.25865190107269997</v>
      </c>
      <c r="E6" s="7"/>
      <c r="F6" s="7">
        <v>9.5465961544620004E-2</v>
      </c>
      <c r="G6" s="7">
        <v>0.52285689164839999</v>
      </c>
      <c r="H6" s="7">
        <v>0.1251451183309</v>
      </c>
      <c r="I6" s="7">
        <v>0.1038485302674</v>
      </c>
      <c r="J6" s="7">
        <v>0.2260676287184</v>
      </c>
      <c r="K6" s="7">
        <v>0.31596913038859997</v>
      </c>
      <c r="L6" s="7">
        <v>0.19072623258419999</v>
      </c>
      <c r="M6" s="7">
        <v>0.24994245833279999</v>
      </c>
      <c r="N6" s="7">
        <v>0.30918339086660002</v>
      </c>
      <c r="O6" s="7">
        <v>0.25919605094940001</v>
      </c>
      <c r="P6" s="7">
        <v>0.1089928232203</v>
      </c>
      <c r="Q6" s="7">
        <v>0.5</v>
      </c>
      <c r="R6" s="7">
        <v>0.1920063757247</v>
      </c>
      <c r="S6" s="7">
        <v>1</v>
      </c>
      <c r="T6" s="7">
        <v>0.17403989915279999</v>
      </c>
      <c r="U6" s="7">
        <v>0.28652215178059998</v>
      </c>
      <c r="V6" s="7">
        <v>0.2270162262356</v>
      </c>
      <c r="W6" s="7">
        <v>0.73621388264169996</v>
      </c>
      <c r="X6" s="7"/>
      <c r="Y6" s="7"/>
      <c r="Z6" s="7">
        <v>0.14697541218759999</v>
      </c>
      <c r="AA6" s="7">
        <v>0.51640169782459999</v>
      </c>
      <c r="AB6" s="7">
        <v>0</v>
      </c>
      <c r="AC6" s="7">
        <v>0.66666666666669994</v>
      </c>
      <c r="AD6" s="7">
        <v>0.4541392569114</v>
      </c>
      <c r="AE6" s="7">
        <v>1</v>
      </c>
      <c r="AF6" s="7">
        <v>0</v>
      </c>
      <c r="AG6" s="7">
        <v>0.15587000700459999</v>
      </c>
      <c r="AH6" s="7">
        <v>1.6474511441219999E-2</v>
      </c>
      <c r="AI6" s="7">
        <v>1</v>
      </c>
      <c r="AJ6" s="7">
        <v>0.2172780747444</v>
      </c>
      <c r="AK6" s="7">
        <v>0.34794262326089997</v>
      </c>
      <c r="AL6" s="7">
        <v>0.1142528346082</v>
      </c>
      <c r="AM6" s="7">
        <v>0.26148826810179998</v>
      </c>
      <c r="AN6" s="7">
        <v>5.6523730278360003E-2</v>
      </c>
      <c r="AO6" s="7"/>
      <c r="AP6" s="7"/>
      <c r="AQ6" s="7">
        <v>0.1210714362704</v>
      </c>
      <c r="AR6" s="7">
        <v>0.59964101839189998</v>
      </c>
      <c r="AS6" s="6"/>
    </row>
    <row r="7" spans="1:45">
      <c r="A7" s="22"/>
      <c r="B7" s="22"/>
      <c r="C7" s="8">
        <v>31</v>
      </c>
      <c r="D7" s="8">
        <v>31</v>
      </c>
      <c r="E7" s="8">
        <v>0</v>
      </c>
      <c r="F7" s="8">
        <v>3</v>
      </c>
      <c r="G7" s="8">
        <v>9</v>
      </c>
      <c r="H7" s="8">
        <v>5</v>
      </c>
      <c r="I7" s="8">
        <v>5</v>
      </c>
      <c r="J7" s="8">
        <v>8</v>
      </c>
      <c r="K7" s="8">
        <v>11</v>
      </c>
      <c r="L7" s="8">
        <v>19</v>
      </c>
      <c r="M7" s="8">
        <v>13</v>
      </c>
      <c r="N7" s="8">
        <v>5</v>
      </c>
      <c r="O7" s="8">
        <v>5</v>
      </c>
      <c r="P7" s="8">
        <v>2</v>
      </c>
      <c r="Q7" s="8">
        <v>1</v>
      </c>
      <c r="R7" s="8">
        <v>1</v>
      </c>
      <c r="S7" s="8">
        <v>1</v>
      </c>
      <c r="T7" s="8">
        <v>11</v>
      </c>
      <c r="U7" s="8">
        <v>12</v>
      </c>
      <c r="V7" s="8">
        <v>4</v>
      </c>
      <c r="W7" s="8">
        <v>3</v>
      </c>
      <c r="X7" s="8">
        <v>0</v>
      </c>
      <c r="Y7" s="8">
        <v>0</v>
      </c>
      <c r="Z7" s="8">
        <v>14</v>
      </c>
      <c r="AA7" s="8">
        <v>3</v>
      </c>
      <c r="AB7" s="8">
        <v>0</v>
      </c>
      <c r="AC7" s="8">
        <v>4</v>
      </c>
      <c r="AD7" s="8">
        <v>5</v>
      </c>
      <c r="AE7" s="8">
        <v>2</v>
      </c>
      <c r="AF7" s="8">
        <v>0</v>
      </c>
      <c r="AG7" s="8">
        <v>2</v>
      </c>
      <c r="AH7" s="8">
        <v>1</v>
      </c>
      <c r="AI7" s="8">
        <v>2</v>
      </c>
      <c r="AJ7" s="8">
        <v>4</v>
      </c>
      <c r="AK7" s="8">
        <v>12</v>
      </c>
      <c r="AL7" s="8">
        <v>4</v>
      </c>
      <c r="AM7" s="8">
        <v>1</v>
      </c>
      <c r="AN7" s="8">
        <v>10</v>
      </c>
      <c r="AO7" s="8">
        <v>0</v>
      </c>
      <c r="AP7" s="8">
        <v>0</v>
      </c>
      <c r="AQ7" s="8">
        <v>11</v>
      </c>
      <c r="AR7" s="8">
        <v>7</v>
      </c>
      <c r="AS7" s="6"/>
    </row>
    <row r="8" spans="1:45">
      <c r="A8" s="22"/>
      <c r="B8" s="22"/>
      <c r="C8" s="9" t="s">
        <v>81</v>
      </c>
      <c r="D8" s="9" t="s">
        <v>81</v>
      </c>
      <c r="E8" s="9" t="s">
        <v>81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 t="s">
        <v>81</v>
      </c>
      <c r="R8" s="9"/>
      <c r="S8" s="9" t="s">
        <v>81</v>
      </c>
      <c r="T8" s="9"/>
      <c r="U8" s="9"/>
      <c r="V8" s="9"/>
      <c r="W8" s="9"/>
      <c r="X8" s="9" t="s">
        <v>81</v>
      </c>
      <c r="Y8" s="9" t="s">
        <v>81</v>
      </c>
      <c r="Z8" s="9"/>
      <c r="AA8" s="9"/>
      <c r="AB8" s="9" t="s">
        <v>81</v>
      </c>
      <c r="AC8" s="9"/>
      <c r="AD8" s="9"/>
      <c r="AE8" s="9"/>
      <c r="AF8" s="9"/>
      <c r="AG8" s="9"/>
      <c r="AH8" s="9"/>
      <c r="AI8" s="9" t="s">
        <v>81</v>
      </c>
      <c r="AJ8" s="9"/>
      <c r="AK8" s="10" t="s">
        <v>82</v>
      </c>
      <c r="AL8" s="9"/>
      <c r="AM8" s="9"/>
      <c r="AN8" s="9"/>
      <c r="AO8" s="9" t="s">
        <v>81</v>
      </c>
      <c r="AP8" s="9" t="s">
        <v>81</v>
      </c>
      <c r="AQ8" s="9"/>
      <c r="AR8" s="10" t="s">
        <v>83</v>
      </c>
      <c r="AS8" s="6"/>
    </row>
    <row r="9" spans="1:45">
      <c r="A9" s="22"/>
      <c r="B9" s="21" t="s">
        <v>84</v>
      </c>
      <c r="C9" s="7">
        <v>0.1978337552642</v>
      </c>
      <c r="D9" s="7">
        <v>0.1978337552642</v>
      </c>
      <c r="E9" s="7"/>
      <c r="F9" s="7">
        <v>4.5340384553800003E-2</v>
      </c>
      <c r="G9" s="7">
        <v>0.1199130010896</v>
      </c>
      <c r="H9" s="7">
        <v>0.35258626766570011</v>
      </c>
      <c r="I9" s="7">
        <v>0.25527024223720002</v>
      </c>
      <c r="J9" s="7">
        <v>0.1939939191891</v>
      </c>
      <c r="K9" s="7">
        <v>0.23506844372979999</v>
      </c>
      <c r="L9" s="7">
        <v>0.1513239069276</v>
      </c>
      <c r="M9" s="7">
        <v>0.1317411475112</v>
      </c>
      <c r="N9" s="7">
        <v>0.31712110833910001</v>
      </c>
      <c r="O9" s="7">
        <v>0.25191904956389999</v>
      </c>
      <c r="P9" s="7">
        <v>1.7660605953100001E-2</v>
      </c>
      <c r="Q9" s="7">
        <v>0.5</v>
      </c>
      <c r="R9" s="7">
        <v>0.80799362427529997</v>
      </c>
      <c r="S9" s="7">
        <v>0</v>
      </c>
      <c r="T9" s="7">
        <v>0.135664363062</v>
      </c>
      <c r="U9" s="7">
        <v>0.27221244547450002</v>
      </c>
      <c r="V9" s="7">
        <v>0.32303857127149999</v>
      </c>
      <c r="W9" s="7">
        <v>1.6576318695890001E-2</v>
      </c>
      <c r="X9" s="7"/>
      <c r="Y9" s="7"/>
      <c r="Z9" s="7">
        <v>0.21778664925480001</v>
      </c>
      <c r="AA9" s="7">
        <v>0.167102574186</v>
      </c>
      <c r="AB9" s="7">
        <v>0</v>
      </c>
      <c r="AC9" s="7">
        <v>0.16666666666669999</v>
      </c>
      <c r="AD9" s="7">
        <v>4.9559416376519998E-2</v>
      </c>
      <c r="AE9" s="7">
        <v>0</v>
      </c>
      <c r="AF9" s="7">
        <v>0</v>
      </c>
      <c r="AG9" s="7">
        <v>0.32211686635769998</v>
      </c>
      <c r="AH9" s="7">
        <v>0.16638717449929999</v>
      </c>
      <c r="AI9" s="7">
        <v>0</v>
      </c>
      <c r="AJ9" s="7">
        <v>0.17950199322419999</v>
      </c>
      <c r="AK9" s="7">
        <v>0.29763476890969998</v>
      </c>
      <c r="AL9" s="7">
        <v>0.21922584928530001</v>
      </c>
      <c r="AM9" s="7">
        <v>0.28683594397619999</v>
      </c>
      <c r="AN9" s="7">
        <v>2.1378027700139999E-2</v>
      </c>
      <c r="AO9" s="7"/>
      <c r="AP9" s="7"/>
      <c r="AQ9" s="7">
        <v>0.30205985657220003</v>
      </c>
      <c r="AR9" s="7">
        <v>0.2192791609018</v>
      </c>
      <c r="AS9" s="6"/>
    </row>
    <row r="10" spans="1:45">
      <c r="A10" s="22"/>
      <c r="B10" s="22"/>
      <c r="C10" s="8">
        <v>21</v>
      </c>
      <c r="D10" s="8">
        <v>21</v>
      </c>
      <c r="E10" s="8">
        <v>0</v>
      </c>
      <c r="F10" s="8">
        <v>1</v>
      </c>
      <c r="G10" s="8">
        <v>4</v>
      </c>
      <c r="H10" s="8">
        <v>1</v>
      </c>
      <c r="I10" s="8">
        <v>5</v>
      </c>
      <c r="J10" s="8">
        <v>8</v>
      </c>
      <c r="K10" s="8">
        <v>8</v>
      </c>
      <c r="L10" s="8">
        <v>12</v>
      </c>
      <c r="M10" s="8">
        <v>10</v>
      </c>
      <c r="N10" s="8">
        <v>4</v>
      </c>
      <c r="O10" s="8">
        <v>3</v>
      </c>
      <c r="P10" s="8">
        <v>1</v>
      </c>
      <c r="Q10" s="8">
        <v>1</v>
      </c>
      <c r="R10" s="8">
        <v>1</v>
      </c>
      <c r="S10" s="8">
        <v>0</v>
      </c>
      <c r="T10" s="8">
        <v>6</v>
      </c>
      <c r="U10" s="8">
        <v>12</v>
      </c>
      <c r="V10" s="8">
        <v>1</v>
      </c>
      <c r="W10" s="8">
        <v>1</v>
      </c>
      <c r="X10" s="8">
        <v>0</v>
      </c>
      <c r="Y10" s="8">
        <v>0</v>
      </c>
      <c r="Z10" s="8">
        <v>11</v>
      </c>
      <c r="AA10" s="8">
        <v>3</v>
      </c>
      <c r="AB10" s="8">
        <v>0</v>
      </c>
      <c r="AC10" s="8">
        <v>1</v>
      </c>
      <c r="AD10" s="8">
        <v>2</v>
      </c>
      <c r="AE10" s="8">
        <v>0</v>
      </c>
      <c r="AF10" s="8">
        <v>0</v>
      </c>
      <c r="AG10" s="8">
        <v>3</v>
      </c>
      <c r="AH10" s="8">
        <v>1</v>
      </c>
      <c r="AI10" s="8">
        <v>0</v>
      </c>
      <c r="AJ10" s="8">
        <v>4</v>
      </c>
      <c r="AK10" s="8">
        <v>9</v>
      </c>
      <c r="AL10" s="8">
        <v>3</v>
      </c>
      <c r="AM10" s="8">
        <v>2</v>
      </c>
      <c r="AN10" s="8">
        <v>4</v>
      </c>
      <c r="AO10" s="8">
        <v>0</v>
      </c>
      <c r="AP10" s="8">
        <v>0</v>
      </c>
      <c r="AQ10" s="8">
        <v>11</v>
      </c>
      <c r="AR10" s="8">
        <v>4</v>
      </c>
      <c r="AS10" s="6"/>
    </row>
    <row r="11" spans="1:45">
      <c r="A11" s="22"/>
      <c r="B11" s="22"/>
      <c r="C11" s="9" t="s">
        <v>81</v>
      </c>
      <c r="D11" s="9" t="s">
        <v>81</v>
      </c>
      <c r="E11" s="9" t="s">
        <v>81</v>
      </c>
      <c r="F11" s="9"/>
      <c r="G11" s="9"/>
      <c r="H11" s="9"/>
      <c r="I11" s="9"/>
      <c r="J11" s="9"/>
      <c r="K11" s="9"/>
      <c r="L11" s="9"/>
      <c r="M11" s="9"/>
      <c r="N11" s="10" t="s">
        <v>85</v>
      </c>
      <c r="O11" s="9"/>
      <c r="P11" s="9"/>
      <c r="Q11" s="9" t="s">
        <v>81</v>
      </c>
      <c r="R11" s="10" t="s">
        <v>85</v>
      </c>
      <c r="S11" s="9" t="s">
        <v>81</v>
      </c>
      <c r="T11" s="9"/>
      <c r="U11" s="10" t="s">
        <v>85</v>
      </c>
      <c r="V11" s="9"/>
      <c r="W11" s="9"/>
      <c r="X11" s="9" t="s">
        <v>81</v>
      </c>
      <c r="Y11" s="9" t="s">
        <v>81</v>
      </c>
      <c r="Z11" s="9"/>
      <c r="AA11" s="9"/>
      <c r="AB11" s="9" t="s">
        <v>81</v>
      </c>
      <c r="AC11" s="9"/>
      <c r="AD11" s="9"/>
      <c r="AE11" s="9"/>
      <c r="AF11" s="9"/>
      <c r="AG11" s="9"/>
      <c r="AH11" s="9"/>
      <c r="AI11" s="9" t="s">
        <v>81</v>
      </c>
      <c r="AJ11" s="9"/>
      <c r="AK11" s="9"/>
      <c r="AL11" s="9"/>
      <c r="AM11" s="10" t="s">
        <v>86</v>
      </c>
      <c r="AN11" s="9"/>
      <c r="AO11" s="9" t="s">
        <v>81</v>
      </c>
      <c r="AP11" s="9" t="s">
        <v>81</v>
      </c>
      <c r="AQ11" s="10" t="s">
        <v>87</v>
      </c>
      <c r="AR11" s="10" t="s">
        <v>86</v>
      </c>
      <c r="AS11" s="6"/>
    </row>
    <row r="12" spans="1:45">
      <c r="A12" s="22"/>
      <c r="B12" s="21" t="s">
        <v>88</v>
      </c>
      <c r="C12" s="7">
        <v>0.3807502968598</v>
      </c>
      <c r="D12" s="7">
        <v>0.3807502968598</v>
      </c>
      <c r="E12" s="7"/>
      <c r="F12" s="7">
        <v>0.85919365390159996</v>
      </c>
      <c r="G12" s="7">
        <v>0.18922550530169999</v>
      </c>
      <c r="H12" s="7">
        <v>0.50816516329679995</v>
      </c>
      <c r="I12" s="7">
        <v>0.1617456450259</v>
      </c>
      <c r="J12" s="7">
        <v>0.50869901606470003</v>
      </c>
      <c r="K12" s="7">
        <v>0.28632480950709999</v>
      </c>
      <c r="L12" s="7">
        <v>0.48855132545750002</v>
      </c>
      <c r="M12" s="7">
        <v>0.44810414622950001</v>
      </c>
      <c r="N12" s="7">
        <v>0.17077025999170001</v>
      </c>
      <c r="O12" s="7">
        <v>0.40058237697080001</v>
      </c>
      <c r="P12" s="7">
        <v>0.61888471813739998</v>
      </c>
      <c r="Q12" s="7">
        <v>0</v>
      </c>
      <c r="R12" s="7">
        <v>0</v>
      </c>
      <c r="S12" s="7">
        <v>0</v>
      </c>
      <c r="T12" s="7">
        <v>0.41328041442629998</v>
      </c>
      <c r="U12" s="7">
        <v>0.31501269304059998</v>
      </c>
      <c r="V12" s="7">
        <v>0.44994520249289999</v>
      </c>
      <c r="W12" s="7">
        <v>0.23063347996649999</v>
      </c>
      <c r="X12" s="7"/>
      <c r="Y12" s="7"/>
      <c r="Z12" s="7">
        <v>0.44236119017620001</v>
      </c>
      <c r="AA12" s="7">
        <v>1.160060752609E-2</v>
      </c>
      <c r="AB12" s="7">
        <v>0</v>
      </c>
      <c r="AC12" s="7">
        <v>0.16666666666669999</v>
      </c>
      <c r="AD12" s="7">
        <v>0.42120246883270002</v>
      </c>
      <c r="AE12" s="7">
        <v>0</v>
      </c>
      <c r="AF12" s="7">
        <v>0.2009662439164</v>
      </c>
      <c r="AG12" s="7">
        <v>0.43289346132890011</v>
      </c>
      <c r="AH12" s="7">
        <v>0.81713831405939996</v>
      </c>
      <c r="AI12" s="7">
        <v>0</v>
      </c>
      <c r="AJ12" s="7">
        <v>0.30392636304120002</v>
      </c>
      <c r="AK12" s="7">
        <v>0.2681849911336</v>
      </c>
      <c r="AL12" s="7">
        <v>0.56039282760280007</v>
      </c>
      <c r="AM12" s="7">
        <v>6.5794221416659998E-2</v>
      </c>
      <c r="AN12" s="7">
        <v>0.80094922450530004</v>
      </c>
      <c r="AO12" s="7"/>
      <c r="AP12" s="7"/>
      <c r="AQ12" s="7">
        <v>0.43689096780300002</v>
      </c>
      <c r="AR12" s="7">
        <v>7.9255917087109995E-2</v>
      </c>
      <c r="AS12" s="6"/>
    </row>
    <row r="13" spans="1:45">
      <c r="A13" s="22"/>
      <c r="B13" s="22"/>
      <c r="C13" s="8">
        <v>57</v>
      </c>
      <c r="D13" s="8">
        <v>57</v>
      </c>
      <c r="E13" s="8">
        <v>0</v>
      </c>
      <c r="F13" s="8">
        <v>3</v>
      </c>
      <c r="G13" s="8">
        <v>9</v>
      </c>
      <c r="H13" s="8">
        <v>10</v>
      </c>
      <c r="I13" s="8">
        <v>7</v>
      </c>
      <c r="J13" s="8">
        <v>24</v>
      </c>
      <c r="K13" s="8">
        <v>20</v>
      </c>
      <c r="L13" s="8">
        <v>32</v>
      </c>
      <c r="M13" s="8">
        <v>25</v>
      </c>
      <c r="N13" s="8">
        <v>8</v>
      </c>
      <c r="O13" s="8">
        <v>11</v>
      </c>
      <c r="P13" s="8">
        <v>7</v>
      </c>
      <c r="Q13" s="8">
        <v>0</v>
      </c>
      <c r="R13" s="8">
        <v>0</v>
      </c>
      <c r="S13" s="8">
        <v>0</v>
      </c>
      <c r="T13" s="8">
        <v>21</v>
      </c>
      <c r="U13" s="8">
        <v>26</v>
      </c>
      <c r="V13" s="8">
        <v>3</v>
      </c>
      <c r="W13" s="8">
        <v>3</v>
      </c>
      <c r="X13" s="8">
        <v>0</v>
      </c>
      <c r="Y13" s="8">
        <v>0</v>
      </c>
      <c r="Z13" s="8">
        <v>36</v>
      </c>
      <c r="AA13" s="8">
        <v>1</v>
      </c>
      <c r="AB13" s="8">
        <v>0</v>
      </c>
      <c r="AC13" s="8">
        <v>1</v>
      </c>
      <c r="AD13" s="8">
        <v>5</v>
      </c>
      <c r="AE13" s="8">
        <v>0</v>
      </c>
      <c r="AF13" s="8">
        <v>1</v>
      </c>
      <c r="AG13" s="8">
        <v>11</v>
      </c>
      <c r="AH13" s="8">
        <v>4</v>
      </c>
      <c r="AI13" s="8">
        <v>0</v>
      </c>
      <c r="AJ13" s="8">
        <v>11</v>
      </c>
      <c r="AK13" s="8">
        <v>18</v>
      </c>
      <c r="AL13" s="8">
        <v>10</v>
      </c>
      <c r="AM13" s="8">
        <v>1</v>
      </c>
      <c r="AN13" s="8">
        <v>34</v>
      </c>
      <c r="AO13" s="8">
        <v>0</v>
      </c>
      <c r="AP13" s="8">
        <v>0</v>
      </c>
      <c r="AQ13" s="8">
        <v>18</v>
      </c>
      <c r="AR13" s="8">
        <v>2</v>
      </c>
      <c r="AS13" s="6"/>
    </row>
    <row r="14" spans="1:45">
      <c r="A14" s="22"/>
      <c r="B14" s="22"/>
      <c r="C14" s="9" t="s">
        <v>81</v>
      </c>
      <c r="D14" s="9" t="s">
        <v>81</v>
      </c>
      <c r="E14" s="9" t="s">
        <v>81</v>
      </c>
      <c r="F14" s="10" t="s">
        <v>89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 t="s">
        <v>81</v>
      </c>
      <c r="R14" s="9"/>
      <c r="S14" s="9" t="s">
        <v>81</v>
      </c>
      <c r="T14" s="9"/>
      <c r="U14" s="9"/>
      <c r="V14" s="9"/>
      <c r="W14" s="9"/>
      <c r="X14" s="9" t="s">
        <v>81</v>
      </c>
      <c r="Y14" s="9" t="s">
        <v>81</v>
      </c>
      <c r="Z14" s="10" t="s">
        <v>87</v>
      </c>
      <c r="AA14" s="9"/>
      <c r="AB14" s="9" t="s">
        <v>81</v>
      </c>
      <c r="AC14" s="9"/>
      <c r="AD14" s="10" t="s">
        <v>86</v>
      </c>
      <c r="AE14" s="9"/>
      <c r="AF14" s="9"/>
      <c r="AG14" s="10" t="s">
        <v>87</v>
      </c>
      <c r="AH14" s="9"/>
      <c r="AI14" s="9" t="s">
        <v>81</v>
      </c>
      <c r="AJ14" s="9"/>
      <c r="AK14" s="9"/>
      <c r="AL14" s="9"/>
      <c r="AM14" s="9"/>
      <c r="AN14" s="10" t="s">
        <v>90</v>
      </c>
      <c r="AO14" s="9" t="s">
        <v>81</v>
      </c>
      <c r="AP14" s="9" t="s">
        <v>81</v>
      </c>
      <c r="AQ14" s="9"/>
      <c r="AR14" s="9"/>
      <c r="AS14" s="6"/>
    </row>
    <row r="15" spans="1:45">
      <c r="A15" s="22"/>
      <c r="B15" s="21" t="s">
        <v>91</v>
      </c>
      <c r="C15" s="7">
        <v>0.16276404680340001</v>
      </c>
      <c r="D15" s="7">
        <v>0.16276404680340001</v>
      </c>
      <c r="E15" s="7"/>
      <c r="F15" s="7">
        <v>0</v>
      </c>
      <c r="G15" s="7">
        <v>0.16800460196040001</v>
      </c>
      <c r="H15" s="7">
        <v>1.4103450706629999E-2</v>
      </c>
      <c r="I15" s="7">
        <v>0.47913558246949989</v>
      </c>
      <c r="J15" s="7">
        <v>7.1239436027860009E-2</v>
      </c>
      <c r="K15" s="7">
        <v>0.1626376163744</v>
      </c>
      <c r="L15" s="7">
        <v>0.16939853503060001</v>
      </c>
      <c r="M15" s="7">
        <v>0.1702122479265</v>
      </c>
      <c r="N15" s="7">
        <v>0.20292524080259999</v>
      </c>
      <c r="O15" s="7">
        <v>8.8302522515899998E-2</v>
      </c>
      <c r="P15" s="7">
        <v>0.25446185268920002</v>
      </c>
      <c r="Q15" s="7">
        <v>0</v>
      </c>
      <c r="R15" s="7">
        <v>0</v>
      </c>
      <c r="S15" s="7">
        <v>0</v>
      </c>
      <c r="T15" s="7">
        <v>0.27701532335899998</v>
      </c>
      <c r="U15" s="7">
        <v>0.1262527097043</v>
      </c>
      <c r="V15" s="7">
        <v>0</v>
      </c>
      <c r="W15" s="7">
        <v>1.6576318695890001E-2</v>
      </c>
      <c r="X15" s="7"/>
      <c r="Y15" s="7"/>
      <c r="Z15" s="7">
        <v>0.19287674838140001</v>
      </c>
      <c r="AA15" s="7">
        <v>0.3048951204632</v>
      </c>
      <c r="AB15" s="7">
        <v>1</v>
      </c>
      <c r="AC15" s="7">
        <v>0</v>
      </c>
      <c r="AD15" s="7">
        <v>7.509885787942E-2</v>
      </c>
      <c r="AE15" s="7">
        <v>0</v>
      </c>
      <c r="AF15" s="7">
        <v>0.79903375608359994</v>
      </c>
      <c r="AG15" s="7">
        <v>8.9119665308760004E-2</v>
      </c>
      <c r="AH15" s="7">
        <v>0</v>
      </c>
      <c r="AI15" s="7">
        <v>0</v>
      </c>
      <c r="AJ15" s="7">
        <v>0.29929356899019999</v>
      </c>
      <c r="AK15" s="7">
        <v>8.6237616695759994E-2</v>
      </c>
      <c r="AL15" s="7">
        <v>0.10612848850370001</v>
      </c>
      <c r="AM15" s="7">
        <v>0.38588156650529998</v>
      </c>
      <c r="AN15" s="7">
        <v>0.1211490175162</v>
      </c>
      <c r="AO15" s="7"/>
      <c r="AP15" s="7"/>
      <c r="AQ15" s="7">
        <v>0.1399777393544</v>
      </c>
      <c r="AR15" s="7">
        <v>0.10182390361929999</v>
      </c>
      <c r="AS15" s="6"/>
    </row>
    <row r="16" spans="1:45">
      <c r="A16" s="22"/>
      <c r="B16" s="22"/>
      <c r="C16" s="8">
        <v>18</v>
      </c>
      <c r="D16" s="8">
        <v>18</v>
      </c>
      <c r="E16" s="8">
        <v>0</v>
      </c>
      <c r="F16" s="8">
        <v>0</v>
      </c>
      <c r="G16" s="8">
        <v>4</v>
      </c>
      <c r="H16" s="8">
        <v>1</v>
      </c>
      <c r="I16" s="8">
        <v>5</v>
      </c>
      <c r="J16" s="8">
        <v>5</v>
      </c>
      <c r="K16" s="8">
        <v>8</v>
      </c>
      <c r="L16" s="8">
        <v>9</v>
      </c>
      <c r="M16" s="8">
        <v>11</v>
      </c>
      <c r="N16" s="8">
        <v>1</v>
      </c>
      <c r="O16" s="8">
        <v>3</v>
      </c>
      <c r="P16" s="8">
        <v>2</v>
      </c>
      <c r="Q16" s="8">
        <v>0</v>
      </c>
      <c r="R16" s="8">
        <v>0</v>
      </c>
      <c r="S16" s="8">
        <v>0</v>
      </c>
      <c r="T16" s="8">
        <v>8</v>
      </c>
      <c r="U16" s="8">
        <v>8</v>
      </c>
      <c r="V16" s="8">
        <v>0</v>
      </c>
      <c r="W16" s="8">
        <v>1</v>
      </c>
      <c r="X16" s="8">
        <v>0</v>
      </c>
      <c r="Y16" s="8">
        <v>0</v>
      </c>
      <c r="Z16" s="8">
        <v>11</v>
      </c>
      <c r="AA16" s="8">
        <v>1</v>
      </c>
      <c r="AB16" s="8">
        <v>1</v>
      </c>
      <c r="AC16" s="8">
        <v>0</v>
      </c>
      <c r="AD16" s="8">
        <v>1</v>
      </c>
      <c r="AE16" s="8">
        <v>0</v>
      </c>
      <c r="AF16" s="8">
        <v>1</v>
      </c>
      <c r="AG16" s="8">
        <v>3</v>
      </c>
      <c r="AH16" s="8">
        <v>0</v>
      </c>
      <c r="AI16" s="8">
        <v>0</v>
      </c>
      <c r="AJ16" s="8">
        <v>6</v>
      </c>
      <c r="AK16" s="8">
        <v>4</v>
      </c>
      <c r="AL16" s="8">
        <v>5</v>
      </c>
      <c r="AM16" s="8">
        <v>2</v>
      </c>
      <c r="AN16" s="8">
        <v>4</v>
      </c>
      <c r="AO16" s="8">
        <v>0</v>
      </c>
      <c r="AP16" s="8">
        <v>0</v>
      </c>
      <c r="AQ16" s="8">
        <v>10</v>
      </c>
      <c r="AR16" s="8">
        <v>2</v>
      </c>
      <c r="AS16" s="6"/>
    </row>
    <row r="17" spans="1:45">
      <c r="A17" s="22"/>
      <c r="B17" s="22"/>
      <c r="C17" s="9" t="s">
        <v>81</v>
      </c>
      <c r="D17" s="9" t="s">
        <v>81</v>
      </c>
      <c r="E17" s="9" t="s">
        <v>81</v>
      </c>
      <c r="F17" s="9"/>
      <c r="G17" s="9"/>
      <c r="H17" s="9"/>
      <c r="I17" s="10" t="s">
        <v>92</v>
      </c>
      <c r="J17" s="9"/>
      <c r="K17" s="9"/>
      <c r="L17" s="9"/>
      <c r="M17" s="9"/>
      <c r="N17" s="9"/>
      <c r="O17" s="9"/>
      <c r="P17" s="9"/>
      <c r="Q17" s="9" t="s">
        <v>81</v>
      </c>
      <c r="R17" s="9"/>
      <c r="S17" s="9" t="s">
        <v>81</v>
      </c>
      <c r="T17" s="10" t="s">
        <v>85</v>
      </c>
      <c r="U17" s="9"/>
      <c r="V17" s="9"/>
      <c r="W17" s="9"/>
      <c r="X17" s="9" t="s">
        <v>81</v>
      </c>
      <c r="Y17" s="9" t="s">
        <v>81</v>
      </c>
      <c r="Z17" s="9"/>
      <c r="AA17" s="9"/>
      <c r="AB17" s="9" t="s">
        <v>81</v>
      </c>
      <c r="AC17" s="9"/>
      <c r="AD17" s="9"/>
      <c r="AE17" s="9"/>
      <c r="AF17" s="9"/>
      <c r="AG17" s="9"/>
      <c r="AH17" s="9"/>
      <c r="AI17" s="9" t="s">
        <v>81</v>
      </c>
      <c r="AJ17" s="9"/>
      <c r="AK17" s="9"/>
      <c r="AL17" s="9"/>
      <c r="AM17" s="9"/>
      <c r="AN17" s="9"/>
      <c r="AO17" s="9" t="s">
        <v>81</v>
      </c>
      <c r="AP17" s="9" t="s">
        <v>81</v>
      </c>
      <c r="AQ17" s="9"/>
      <c r="AR17" s="9"/>
      <c r="AS17" s="6"/>
    </row>
    <row r="18" spans="1:45">
      <c r="A18" s="22"/>
      <c r="B18" s="21" t="s">
        <v>20</v>
      </c>
      <c r="C18" s="7">
        <v>1</v>
      </c>
      <c r="D18" s="7">
        <v>1</v>
      </c>
      <c r="E18" s="7"/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7"/>
      <c r="Y18" s="7"/>
      <c r="Z18" s="7">
        <v>1</v>
      </c>
      <c r="AA18" s="7">
        <v>1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1</v>
      </c>
      <c r="AN18" s="7">
        <v>1</v>
      </c>
      <c r="AO18" s="7"/>
      <c r="AP18" s="7"/>
      <c r="AQ18" s="7">
        <v>1</v>
      </c>
      <c r="AR18" s="7">
        <v>1</v>
      </c>
      <c r="AS18" s="6"/>
    </row>
    <row r="19" spans="1:45">
      <c r="A19" s="22"/>
      <c r="B19" s="22"/>
      <c r="C19" s="8">
        <v>127</v>
      </c>
      <c r="D19" s="8">
        <v>127</v>
      </c>
      <c r="E19" s="8">
        <v>0</v>
      </c>
      <c r="F19" s="8">
        <v>7</v>
      </c>
      <c r="G19" s="8">
        <v>26</v>
      </c>
      <c r="H19" s="8">
        <v>17</v>
      </c>
      <c r="I19" s="8">
        <v>22</v>
      </c>
      <c r="J19" s="8">
        <v>45</v>
      </c>
      <c r="K19" s="8">
        <v>47</v>
      </c>
      <c r="L19" s="8">
        <v>72</v>
      </c>
      <c r="M19" s="8">
        <v>59</v>
      </c>
      <c r="N19" s="8">
        <v>18</v>
      </c>
      <c r="O19" s="8">
        <v>22</v>
      </c>
      <c r="P19" s="8">
        <v>12</v>
      </c>
      <c r="Q19" s="8">
        <v>2</v>
      </c>
      <c r="R19" s="8">
        <v>2</v>
      </c>
      <c r="S19" s="8">
        <v>1</v>
      </c>
      <c r="T19" s="8">
        <v>46</v>
      </c>
      <c r="U19" s="8">
        <v>58</v>
      </c>
      <c r="V19" s="8">
        <v>8</v>
      </c>
      <c r="W19" s="8">
        <v>8</v>
      </c>
      <c r="X19" s="8">
        <v>0</v>
      </c>
      <c r="Y19" s="8">
        <v>0</v>
      </c>
      <c r="Z19" s="8">
        <v>72</v>
      </c>
      <c r="AA19" s="8">
        <v>8</v>
      </c>
      <c r="AB19" s="8">
        <v>1</v>
      </c>
      <c r="AC19" s="8">
        <v>6</v>
      </c>
      <c r="AD19" s="8">
        <v>13</v>
      </c>
      <c r="AE19" s="8">
        <v>2</v>
      </c>
      <c r="AF19" s="8">
        <v>2</v>
      </c>
      <c r="AG19" s="8">
        <v>19</v>
      </c>
      <c r="AH19" s="8">
        <v>6</v>
      </c>
      <c r="AI19" s="8">
        <v>2</v>
      </c>
      <c r="AJ19" s="8">
        <v>25</v>
      </c>
      <c r="AK19" s="8">
        <v>43</v>
      </c>
      <c r="AL19" s="8">
        <v>22</v>
      </c>
      <c r="AM19" s="8">
        <v>6</v>
      </c>
      <c r="AN19" s="8">
        <v>52</v>
      </c>
      <c r="AO19" s="8">
        <v>0</v>
      </c>
      <c r="AP19" s="8">
        <v>0</v>
      </c>
      <c r="AQ19" s="8">
        <v>50</v>
      </c>
      <c r="AR19" s="8">
        <v>15</v>
      </c>
      <c r="AS19" s="6"/>
    </row>
    <row r="20" spans="1:45">
      <c r="A20" s="22"/>
      <c r="B20" s="22"/>
      <c r="C20" s="9" t="s">
        <v>81</v>
      </c>
      <c r="D20" s="9" t="s">
        <v>81</v>
      </c>
      <c r="E20" s="9" t="s">
        <v>81</v>
      </c>
      <c r="F20" s="9" t="s">
        <v>81</v>
      </c>
      <c r="G20" s="9" t="s">
        <v>81</v>
      </c>
      <c r="H20" s="9" t="s">
        <v>81</v>
      </c>
      <c r="I20" s="9" t="s">
        <v>81</v>
      </c>
      <c r="J20" s="9" t="s">
        <v>81</v>
      </c>
      <c r="K20" s="9" t="s">
        <v>81</v>
      </c>
      <c r="L20" s="9" t="s">
        <v>81</v>
      </c>
      <c r="M20" s="9" t="s">
        <v>81</v>
      </c>
      <c r="N20" s="9" t="s">
        <v>81</v>
      </c>
      <c r="O20" s="9" t="s">
        <v>81</v>
      </c>
      <c r="P20" s="9" t="s">
        <v>81</v>
      </c>
      <c r="Q20" s="9" t="s">
        <v>81</v>
      </c>
      <c r="R20" s="9" t="s">
        <v>81</v>
      </c>
      <c r="S20" s="9" t="s">
        <v>81</v>
      </c>
      <c r="T20" s="9" t="s">
        <v>81</v>
      </c>
      <c r="U20" s="9" t="s">
        <v>81</v>
      </c>
      <c r="V20" s="9" t="s">
        <v>81</v>
      </c>
      <c r="W20" s="9" t="s">
        <v>81</v>
      </c>
      <c r="X20" s="9" t="s">
        <v>81</v>
      </c>
      <c r="Y20" s="9" t="s">
        <v>81</v>
      </c>
      <c r="Z20" s="9" t="s">
        <v>81</v>
      </c>
      <c r="AA20" s="9" t="s">
        <v>81</v>
      </c>
      <c r="AB20" s="9" t="s">
        <v>81</v>
      </c>
      <c r="AC20" s="9" t="s">
        <v>81</v>
      </c>
      <c r="AD20" s="9" t="s">
        <v>81</v>
      </c>
      <c r="AE20" s="9" t="s">
        <v>81</v>
      </c>
      <c r="AF20" s="9" t="s">
        <v>81</v>
      </c>
      <c r="AG20" s="9" t="s">
        <v>81</v>
      </c>
      <c r="AH20" s="9" t="s">
        <v>81</v>
      </c>
      <c r="AI20" s="9" t="s">
        <v>81</v>
      </c>
      <c r="AJ20" s="9" t="s">
        <v>81</v>
      </c>
      <c r="AK20" s="9" t="s">
        <v>81</v>
      </c>
      <c r="AL20" s="9" t="s">
        <v>81</v>
      </c>
      <c r="AM20" s="9" t="s">
        <v>81</v>
      </c>
      <c r="AN20" s="9" t="s">
        <v>81</v>
      </c>
      <c r="AO20" s="9" t="s">
        <v>81</v>
      </c>
      <c r="AP20" s="9" t="s">
        <v>81</v>
      </c>
      <c r="AQ20" s="9" t="s">
        <v>81</v>
      </c>
      <c r="AR20" s="9" t="s">
        <v>81</v>
      </c>
      <c r="AS20" s="6"/>
    </row>
    <row r="21" spans="1:45" s="20" customFormat="1">
      <c r="A21" s="24" t="s">
        <v>93</v>
      </c>
      <c r="B21" s="25"/>
      <c r="C21" s="19">
        <v>8.6957285484248619</v>
      </c>
      <c r="D21" s="19">
        <v>8.6957285484248619</v>
      </c>
      <c r="E21" s="19" t="s">
        <v>94</v>
      </c>
      <c r="F21" s="19" t="s">
        <v>94</v>
      </c>
      <c r="G21" s="19">
        <v>19.219221081257551</v>
      </c>
      <c r="H21" s="19">
        <v>23.76836448785139</v>
      </c>
      <c r="I21" s="19">
        <v>20.893523946548999</v>
      </c>
      <c r="J21" s="19">
        <v>14.608763186281839</v>
      </c>
      <c r="K21" s="19">
        <v>14.294549978506531</v>
      </c>
      <c r="L21" s="19">
        <v>11.549137419908851</v>
      </c>
      <c r="M21" s="19">
        <v>12.75826660898182</v>
      </c>
      <c r="N21" s="19">
        <v>23.098690624980481</v>
      </c>
      <c r="O21" s="19">
        <v>20.893523946548999</v>
      </c>
      <c r="P21" s="19">
        <v>28.290059459433969</v>
      </c>
      <c r="Q21" s="19" t="s">
        <v>94</v>
      </c>
      <c r="R21" s="19" t="s">
        <v>94</v>
      </c>
      <c r="S21" s="19" t="s">
        <v>94</v>
      </c>
      <c r="T21" s="19">
        <v>14.4490949617343</v>
      </c>
      <c r="U21" s="19">
        <v>12.8677859251891</v>
      </c>
      <c r="V21" s="19" t="s">
        <v>94</v>
      </c>
      <c r="W21" s="19" t="s">
        <v>94</v>
      </c>
      <c r="X21" s="19" t="s">
        <v>94</v>
      </c>
      <c r="Y21" s="19" t="s">
        <v>94</v>
      </c>
      <c r="Z21" s="19">
        <v>11.549137419908851</v>
      </c>
      <c r="AA21" s="19" t="s">
        <v>94</v>
      </c>
      <c r="AB21" s="19" t="s">
        <v>94</v>
      </c>
      <c r="AC21" s="19" t="s">
        <v>94</v>
      </c>
      <c r="AD21" s="19">
        <v>27.180200893507848</v>
      </c>
      <c r="AE21" s="19" t="s">
        <v>94</v>
      </c>
      <c r="AF21" s="19" t="s">
        <v>94</v>
      </c>
      <c r="AG21" s="19">
        <v>22.48260702236891</v>
      </c>
      <c r="AH21" s="19" t="s">
        <v>94</v>
      </c>
      <c r="AI21" s="19" t="s">
        <v>94</v>
      </c>
      <c r="AJ21" s="19">
        <v>19.59984319926826</v>
      </c>
      <c r="AK21" s="19">
        <v>14.944650662952659</v>
      </c>
      <c r="AL21" s="19">
        <v>20.893523946548999</v>
      </c>
      <c r="AM21" s="19" t="s">
        <v>94</v>
      </c>
      <c r="AN21" s="19">
        <v>13.58992377276855</v>
      </c>
      <c r="AO21" s="19" t="s">
        <v>94</v>
      </c>
      <c r="AP21" s="19" t="s">
        <v>94</v>
      </c>
      <c r="AQ21" s="19">
        <v>13.859066540805831</v>
      </c>
      <c r="AR21" s="19">
        <v>25.30337311190863</v>
      </c>
      <c r="AS21" s="6"/>
    </row>
    <row r="22" spans="1:45">
      <c r="A22" s="11" t="s">
        <v>95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5">
      <c r="A23" s="13" t="s">
        <v>96</v>
      </c>
    </row>
  </sheetData>
  <mergeCells count="18">
    <mergeCell ref="AP2:AR2"/>
    <mergeCell ref="A2:C2"/>
    <mergeCell ref="A3:B5"/>
    <mergeCell ref="B6:B8"/>
    <mergeCell ref="B9:B11"/>
    <mergeCell ref="AH3:AL3"/>
    <mergeCell ref="AM3:AR3"/>
    <mergeCell ref="D3:E3"/>
    <mergeCell ref="F3:J3"/>
    <mergeCell ref="K3:L3"/>
    <mergeCell ref="M3:S3"/>
    <mergeCell ref="T3:Y3"/>
    <mergeCell ref="Z3:AG3"/>
    <mergeCell ref="B12:B14"/>
    <mergeCell ref="B15:B17"/>
    <mergeCell ref="B18:B20"/>
    <mergeCell ref="A6:A20"/>
    <mergeCell ref="A21:B21"/>
  </mergeCells>
  <hyperlinks>
    <hyperlink ref="A1" location="'TOC'!A1:A1" display="Back to TOC" xr:uid="{00000000-0004-0000-0100-000000000000}"/>
  </hyperlink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23"/>
  <sheetViews>
    <sheetView workbookViewId="0"/>
  </sheetViews>
  <sheetFormatPr baseColWidth="10" defaultColWidth="8.83203125" defaultRowHeight="15"/>
  <cols>
    <col min="1" max="1" width="50" style="17" customWidth="1"/>
    <col min="2" max="2" width="25" style="17" bestFit="1" customWidth="1"/>
    <col min="3" max="45" width="12.6640625" style="17" customWidth="1"/>
  </cols>
  <sheetData>
    <row r="1" spans="1:45" ht="52" customHeight="1">
      <c r="A1" s="5" t="str">
        <f>HYPERLINK("#TOC!A1","Return to Table of Contents")</f>
        <v>Return to Table of Contents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6"/>
    </row>
    <row r="2" spans="1:45" ht="36" customHeight="1">
      <c r="A2" s="27" t="s">
        <v>97</v>
      </c>
      <c r="B2" s="22"/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26" t="s">
        <v>98</v>
      </c>
      <c r="AQ2" s="22"/>
      <c r="AR2" s="22"/>
      <c r="AS2" s="6"/>
    </row>
    <row r="3" spans="1:45" ht="37" customHeight="1">
      <c r="A3" s="28"/>
      <c r="B3" s="22"/>
      <c r="C3" s="14" t="s">
        <v>20</v>
      </c>
      <c r="D3" s="29" t="s">
        <v>21</v>
      </c>
      <c r="E3" s="22"/>
      <c r="F3" s="29" t="s">
        <v>22</v>
      </c>
      <c r="G3" s="22"/>
      <c r="H3" s="22"/>
      <c r="I3" s="22"/>
      <c r="J3" s="22"/>
      <c r="K3" s="29" t="s">
        <v>23</v>
      </c>
      <c r="L3" s="22"/>
      <c r="M3" s="29" t="s">
        <v>24</v>
      </c>
      <c r="N3" s="22"/>
      <c r="O3" s="22"/>
      <c r="P3" s="22"/>
      <c r="Q3" s="22"/>
      <c r="R3" s="22"/>
      <c r="S3" s="22"/>
      <c r="T3" s="29" t="s">
        <v>25</v>
      </c>
      <c r="U3" s="22"/>
      <c r="V3" s="22"/>
      <c r="W3" s="22"/>
      <c r="X3" s="22"/>
      <c r="Y3" s="22"/>
      <c r="Z3" s="29" t="s">
        <v>26</v>
      </c>
      <c r="AA3" s="22"/>
      <c r="AB3" s="22"/>
      <c r="AC3" s="22"/>
      <c r="AD3" s="22"/>
      <c r="AE3" s="22"/>
      <c r="AF3" s="22"/>
      <c r="AG3" s="22"/>
      <c r="AH3" s="29" t="s">
        <v>27</v>
      </c>
      <c r="AI3" s="22"/>
      <c r="AJ3" s="22"/>
      <c r="AK3" s="22"/>
      <c r="AL3" s="22"/>
      <c r="AM3" s="29" t="s">
        <v>28</v>
      </c>
      <c r="AN3" s="22"/>
      <c r="AO3" s="22"/>
      <c r="AP3" s="22"/>
      <c r="AQ3" s="22"/>
      <c r="AR3" s="22"/>
      <c r="AS3" s="6"/>
    </row>
    <row r="4" spans="1:45" ht="16" customHeight="1">
      <c r="A4" s="22"/>
      <c r="B4" s="22"/>
      <c r="C4" s="15" t="s">
        <v>29</v>
      </c>
      <c r="D4" s="15" t="s">
        <v>29</v>
      </c>
      <c r="E4" s="15" t="s">
        <v>30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29</v>
      </c>
      <c r="L4" s="15" t="s">
        <v>30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 t="s">
        <v>35</v>
      </c>
      <c r="T4" s="15" t="s">
        <v>29</v>
      </c>
      <c r="U4" s="15" t="s">
        <v>30</v>
      </c>
      <c r="V4" s="15" t="s">
        <v>31</v>
      </c>
      <c r="W4" s="15" t="s">
        <v>32</v>
      </c>
      <c r="X4" s="15" t="s">
        <v>33</v>
      </c>
      <c r="Y4" s="15" t="s">
        <v>34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35</v>
      </c>
      <c r="AG4" s="15" t="s">
        <v>36</v>
      </c>
      <c r="AH4" s="15" t="s">
        <v>29</v>
      </c>
      <c r="AI4" s="15" t="s">
        <v>30</v>
      </c>
      <c r="AJ4" s="15" t="s">
        <v>31</v>
      </c>
      <c r="AK4" s="15" t="s">
        <v>32</v>
      </c>
      <c r="AL4" s="15" t="s">
        <v>33</v>
      </c>
      <c r="AM4" s="15" t="s">
        <v>29</v>
      </c>
      <c r="AN4" s="15" t="s">
        <v>30</v>
      </c>
      <c r="AO4" s="15" t="s">
        <v>31</v>
      </c>
      <c r="AP4" s="15" t="s">
        <v>32</v>
      </c>
      <c r="AQ4" s="15" t="s">
        <v>33</v>
      </c>
      <c r="AR4" s="15" t="s">
        <v>34</v>
      </c>
      <c r="AS4" s="6"/>
    </row>
    <row r="5" spans="1:45" ht="34.5" customHeight="1">
      <c r="A5" s="22"/>
      <c r="B5" s="22"/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4" t="s">
        <v>49</v>
      </c>
      <c r="P5" s="14" t="s">
        <v>50</v>
      </c>
      <c r="Q5" s="14" t="s">
        <v>51</v>
      </c>
      <c r="R5" s="14" t="s">
        <v>52</v>
      </c>
      <c r="S5" s="14" t="s">
        <v>53</v>
      </c>
      <c r="T5" s="14" t="s">
        <v>54</v>
      </c>
      <c r="U5" s="14" t="s">
        <v>55</v>
      </c>
      <c r="V5" s="14" t="s">
        <v>56</v>
      </c>
      <c r="W5" s="14" t="s">
        <v>57</v>
      </c>
      <c r="X5" s="14" t="s">
        <v>58</v>
      </c>
      <c r="Y5" s="14" t="s">
        <v>59</v>
      </c>
      <c r="Z5" s="14" t="s">
        <v>60</v>
      </c>
      <c r="AA5" s="14" t="s">
        <v>61</v>
      </c>
      <c r="AB5" s="14" t="s">
        <v>62</v>
      </c>
      <c r="AC5" s="14" t="s">
        <v>63</v>
      </c>
      <c r="AD5" s="14" t="s">
        <v>64</v>
      </c>
      <c r="AE5" s="14" t="s">
        <v>65</v>
      </c>
      <c r="AF5" s="14" t="s">
        <v>66</v>
      </c>
      <c r="AG5" s="14" t="s">
        <v>67</v>
      </c>
      <c r="AH5" s="14" t="s">
        <v>68</v>
      </c>
      <c r="AI5" s="14" t="s">
        <v>69</v>
      </c>
      <c r="AJ5" s="14" t="s">
        <v>70</v>
      </c>
      <c r="AK5" s="14" t="s">
        <v>71</v>
      </c>
      <c r="AL5" s="14" t="s">
        <v>72</v>
      </c>
      <c r="AM5" s="14" t="s">
        <v>73</v>
      </c>
      <c r="AN5" s="14" t="s">
        <v>74</v>
      </c>
      <c r="AO5" s="14" t="s">
        <v>75</v>
      </c>
      <c r="AP5" s="14" t="s">
        <v>76</v>
      </c>
      <c r="AQ5" s="14" t="s">
        <v>77</v>
      </c>
      <c r="AR5" s="14" t="s">
        <v>78</v>
      </c>
      <c r="AS5" s="6"/>
    </row>
    <row r="6" spans="1:45">
      <c r="A6" s="23" t="s">
        <v>79</v>
      </c>
      <c r="B6" s="21" t="s">
        <v>99</v>
      </c>
      <c r="C6" s="7">
        <v>0.2291547268527</v>
      </c>
      <c r="D6" s="7"/>
      <c r="E6" s="7">
        <v>0.2291547268527</v>
      </c>
      <c r="F6" s="7">
        <v>0.23717849824100001</v>
      </c>
      <c r="G6" s="7">
        <v>0.37058745210790001</v>
      </c>
      <c r="H6" s="7">
        <v>0.15139907279129999</v>
      </c>
      <c r="I6" s="7">
        <v>0.1510012799039</v>
      </c>
      <c r="J6" s="7">
        <v>0.1918485473324</v>
      </c>
      <c r="K6" s="7">
        <v>0.23832881854259999</v>
      </c>
      <c r="L6" s="7">
        <v>0.20069448776359999</v>
      </c>
      <c r="M6" s="7">
        <v>0.18167797049930001</v>
      </c>
      <c r="N6" s="7">
        <v>0.28315175795550002</v>
      </c>
      <c r="O6" s="7">
        <v>0.1469531961744</v>
      </c>
      <c r="P6" s="7">
        <v>0.25747086134870001</v>
      </c>
      <c r="Q6" s="7">
        <v>9.7906154010770005E-2</v>
      </c>
      <c r="R6" s="7">
        <v>0</v>
      </c>
      <c r="S6" s="7">
        <v>1</v>
      </c>
      <c r="T6" s="7">
        <v>0.24245728571870001</v>
      </c>
      <c r="U6" s="7">
        <v>0.1519990585681</v>
      </c>
      <c r="V6" s="7">
        <v>0.4128620927235</v>
      </c>
      <c r="W6" s="7">
        <v>0.2179713430261</v>
      </c>
      <c r="X6" s="7">
        <v>1</v>
      </c>
      <c r="Y6" s="7">
        <v>0.41240291693839998</v>
      </c>
      <c r="Z6" s="7">
        <v>0.22543649893459999</v>
      </c>
      <c r="AA6" s="7">
        <v>0.19452031135619999</v>
      </c>
      <c r="AB6" s="7">
        <v>0</v>
      </c>
      <c r="AC6" s="7">
        <v>0.27582954711140001</v>
      </c>
      <c r="AD6" s="7">
        <v>2.323754821856E-2</v>
      </c>
      <c r="AE6" s="7"/>
      <c r="AF6" s="7"/>
      <c r="AG6" s="7">
        <v>0.42050989945849998</v>
      </c>
      <c r="AH6" s="7">
        <v>0</v>
      </c>
      <c r="AI6" s="7">
        <v>0.52211519598180001</v>
      </c>
      <c r="AJ6" s="7">
        <v>0.23318143005700001</v>
      </c>
      <c r="AK6" s="7">
        <v>0.28494407808909999</v>
      </c>
      <c r="AL6" s="7">
        <v>6.6521987442080002E-2</v>
      </c>
      <c r="AM6" s="7"/>
      <c r="AN6" s="7"/>
      <c r="AO6" s="7">
        <v>0.23670606203489999</v>
      </c>
      <c r="AP6" s="7">
        <v>0.11352768275190001</v>
      </c>
      <c r="AQ6" s="7"/>
      <c r="AR6" s="7">
        <v>0.38562162139549999</v>
      </c>
      <c r="AS6" s="6"/>
    </row>
    <row r="7" spans="1:45">
      <c r="A7" s="22"/>
      <c r="B7" s="22"/>
      <c r="C7" s="8">
        <v>37</v>
      </c>
      <c r="D7" s="8">
        <v>0</v>
      </c>
      <c r="E7" s="8">
        <v>37</v>
      </c>
      <c r="F7" s="8">
        <v>6</v>
      </c>
      <c r="G7" s="8">
        <v>5</v>
      </c>
      <c r="H7" s="8">
        <v>5</v>
      </c>
      <c r="I7" s="8">
        <v>10</v>
      </c>
      <c r="J7" s="8">
        <v>6</v>
      </c>
      <c r="K7" s="8">
        <v>17</v>
      </c>
      <c r="L7" s="8">
        <v>17</v>
      </c>
      <c r="M7" s="8">
        <v>12</v>
      </c>
      <c r="N7" s="8">
        <v>6</v>
      </c>
      <c r="O7" s="8">
        <v>1</v>
      </c>
      <c r="P7" s="8">
        <v>9</v>
      </c>
      <c r="Q7" s="8">
        <v>2</v>
      </c>
      <c r="R7" s="8">
        <v>0</v>
      </c>
      <c r="S7" s="8">
        <v>5</v>
      </c>
      <c r="T7" s="8">
        <v>12</v>
      </c>
      <c r="U7" s="8">
        <v>10</v>
      </c>
      <c r="V7" s="8">
        <v>1</v>
      </c>
      <c r="W7" s="8">
        <v>7</v>
      </c>
      <c r="X7" s="8">
        <v>3</v>
      </c>
      <c r="Y7" s="8">
        <v>1</v>
      </c>
      <c r="Z7" s="8">
        <v>20</v>
      </c>
      <c r="AA7" s="8">
        <v>4</v>
      </c>
      <c r="AB7" s="8">
        <v>0</v>
      </c>
      <c r="AC7" s="8">
        <v>2</v>
      </c>
      <c r="AD7" s="8">
        <v>1</v>
      </c>
      <c r="AE7" s="8">
        <v>0</v>
      </c>
      <c r="AF7" s="8">
        <v>0</v>
      </c>
      <c r="AG7" s="8">
        <v>9</v>
      </c>
      <c r="AH7" s="8">
        <v>0</v>
      </c>
      <c r="AI7" s="8">
        <v>1</v>
      </c>
      <c r="AJ7" s="8">
        <v>7</v>
      </c>
      <c r="AK7" s="8">
        <v>16</v>
      </c>
      <c r="AL7" s="8">
        <v>2</v>
      </c>
      <c r="AM7" s="8">
        <v>0</v>
      </c>
      <c r="AN7" s="8">
        <v>0</v>
      </c>
      <c r="AO7" s="8">
        <v>33</v>
      </c>
      <c r="AP7" s="8">
        <v>3</v>
      </c>
      <c r="AQ7" s="8">
        <v>0</v>
      </c>
      <c r="AR7" s="8">
        <v>1</v>
      </c>
      <c r="AS7" s="6"/>
    </row>
    <row r="8" spans="1:45">
      <c r="A8" s="22"/>
      <c r="B8" s="22"/>
      <c r="C8" s="9" t="s">
        <v>81</v>
      </c>
      <c r="D8" s="9" t="s">
        <v>81</v>
      </c>
      <c r="E8" s="9" t="s">
        <v>81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 t="s">
        <v>81</v>
      </c>
      <c r="S8" s="10" t="s">
        <v>100</v>
      </c>
      <c r="T8" s="9"/>
      <c r="U8" s="9"/>
      <c r="V8" s="9"/>
      <c r="W8" s="9"/>
      <c r="X8" s="9"/>
      <c r="Y8" s="9" t="s">
        <v>81</v>
      </c>
      <c r="Z8" s="9"/>
      <c r="AA8" s="9"/>
      <c r="AB8" s="9"/>
      <c r="AC8" s="9"/>
      <c r="AD8" s="9"/>
      <c r="AE8" s="9" t="s">
        <v>81</v>
      </c>
      <c r="AF8" s="9" t="s">
        <v>81</v>
      </c>
      <c r="AG8" s="10" t="s">
        <v>101</v>
      </c>
      <c r="AH8" s="9"/>
      <c r="AI8" s="9"/>
      <c r="AJ8" s="9"/>
      <c r="AK8" s="9"/>
      <c r="AL8" s="9"/>
      <c r="AM8" s="9" t="s">
        <v>81</v>
      </c>
      <c r="AN8" s="9" t="s">
        <v>81</v>
      </c>
      <c r="AO8" s="9"/>
      <c r="AP8" s="9"/>
      <c r="AQ8" s="9" t="s">
        <v>81</v>
      </c>
      <c r="AR8" s="9"/>
      <c r="AS8" s="6"/>
    </row>
    <row r="9" spans="1:45">
      <c r="A9" s="22"/>
      <c r="B9" s="21" t="s">
        <v>102</v>
      </c>
      <c r="C9" s="7">
        <v>0.28355529617059999</v>
      </c>
      <c r="D9" s="7"/>
      <c r="E9" s="7">
        <v>0.28355529617059999</v>
      </c>
      <c r="F9" s="7">
        <v>2.507523406474E-2</v>
      </c>
      <c r="G9" s="7">
        <v>0.26485357716359997</v>
      </c>
      <c r="H9" s="7">
        <v>0.43326348622409999</v>
      </c>
      <c r="I9" s="7">
        <v>0.16342734780000001</v>
      </c>
      <c r="J9" s="7">
        <v>0.33078628597080001</v>
      </c>
      <c r="K9" s="7">
        <v>0.17685178601250001</v>
      </c>
      <c r="L9" s="7">
        <v>0.39356440375379997</v>
      </c>
      <c r="M9" s="7">
        <v>0.26136830084939999</v>
      </c>
      <c r="N9" s="7">
        <v>0.46338678333080002</v>
      </c>
      <c r="O9" s="7">
        <v>0.35217745785179999</v>
      </c>
      <c r="P9" s="7">
        <v>0.11282059084480001</v>
      </c>
      <c r="Q9" s="7">
        <v>0.68287031246959995</v>
      </c>
      <c r="R9" s="7">
        <v>1</v>
      </c>
      <c r="S9" s="7">
        <v>0</v>
      </c>
      <c r="T9" s="7">
        <v>0.22270137089770001</v>
      </c>
      <c r="U9" s="7">
        <v>0.38013066701429998</v>
      </c>
      <c r="V9" s="7">
        <v>0.15034316048919999</v>
      </c>
      <c r="W9" s="7">
        <v>0.26335580948010001</v>
      </c>
      <c r="X9" s="7">
        <v>0</v>
      </c>
      <c r="Y9" s="7">
        <v>0.58759708306159997</v>
      </c>
      <c r="Z9" s="7">
        <v>0.2684808170522</v>
      </c>
      <c r="AA9" s="7">
        <v>0.1156724498776</v>
      </c>
      <c r="AB9" s="7">
        <v>0.73594715326229998</v>
      </c>
      <c r="AC9" s="7">
        <v>0</v>
      </c>
      <c r="AD9" s="7">
        <v>0.76296499761369996</v>
      </c>
      <c r="AE9" s="7"/>
      <c r="AF9" s="7"/>
      <c r="AG9" s="7">
        <v>0.2551147882473</v>
      </c>
      <c r="AH9" s="7">
        <v>0.80664389432880002</v>
      </c>
      <c r="AI9" s="7">
        <v>0.30393282395549998</v>
      </c>
      <c r="AJ9" s="7">
        <v>0.23782607186659999</v>
      </c>
      <c r="AK9" s="7">
        <v>0.24200767189059999</v>
      </c>
      <c r="AL9" s="7">
        <v>0.1034748994757</v>
      </c>
      <c r="AM9" s="7"/>
      <c r="AN9" s="7"/>
      <c r="AO9" s="7">
        <v>0.296493390282</v>
      </c>
      <c r="AP9" s="7">
        <v>0.37830094451480001</v>
      </c>
      <c r="AQ9" s="7"/>
      <c r="AR9" s="7">
        <v>0</v>
      </c>
      <c r="AS9" s="6"/>
    </row>
    <row r="10" spans="1:45">
      <c r="A10" s="22"/>
      <c r="B10" s="22"/>
      <c r="C10" s="8">
        <v>42</v>
      </c>
      <c r="D10" s="8">
        <v>0</v>
      </c>
      <c r="E10" s="8">
        <v>42</v>
      </c>
      <c r="F10" s="8">
        <v>1</v>
      </c>
      <c r="G10" s="8">
        <v>6</v>
      </c>
      <c r="H10" s="8">
        <v>13</v>
      </c>
      <c r="I10" s="8">
        <v>10</v>
      </c>
      <c r="J10" s="8">
        <v>11</v>
      </c>
      <c r="K10" s="8">
        <v>16</v>
      </c>
      <c r="L10" s="8">
        <v>26</v>
      </c>
      <c r="M10" s="8">
        <v>15</v>
      </c>
      <c r="N10" s="8">
        <v>10</v>
      </c>
      <c r="O10" s="8">
        <v>10</v>
      </c>
      <c r="P10" s="8">
        <v>4</v>
      </c>
      <c r="Q10" s="8">
        <v>1</v>
      </c>
      <c r="R10" s="8">
        <v>1</v>
      </c>
      <c r="S10" s="8">
        <v>0</v>
      </c>
      <c r="T10" s="8">
        <v>15</v>
      </c>
      <c r="U10" s="8">
        <v>20</v>
      </c>
      <c r="V10" s="8">
        <v>2</v>
      </c>
      <c r="W10" s="8">
        <v>4</v>
      </c>
      <c r="X10" s="8">
        <v>0</v>
      </c>
      <c r="Y10" s="8">
        <v>1</v>
      </c>
      <c r="Z10" s="8">
        <v>30</v>
      </c>
      <c r="AA10" s="8">
        <v>2</v>
      </c>
      <c r="AB10" s="8">
        <v>2</v>
      </c>
      <c r="AC10" s="8">
        <v>0</v>
      </c>
      <c r="AD10" s="8">
        <v>4</v>
      </c>
      <c r="AE10" s="8">
        <v>0</v>
      </c>
      <c r="AF10" s="8">
        <v>0</v>
      </c>
      <c r="AG10" s="8">
        <v>4</v>
      </c>
      <c r="AH10" s="8">
        <v>2</v>
      </c>
      <c r="AI10" s="8">
        <v>2</v>
      </c>
      <c r="AJ10" s="8">
        <v>6</v>
      </c>
      <c r="AK10" s="8">
        <v>16</v>
      </c>
      <c r="AL10" s="8">
        <v>5</v>
      </c>
      <c r="AM10" s="8">
        <v>0</v>
      </c>
      <c r="AN10" s="8">
        <v>0</v>
      </c>
      <c r="AO10" s="8">
        <v>33</v>
      </c>
      <c r="AP10" s="8">
        <v>9</v>
      </c>
      <c r="AQ10" s="8">
        <v>0</v>
      </c>
      <c r="AR10" s="8">
        <v>0</v>
      </c>
      <c r="AS10" s="6"/>
    </row>
    <row r="11" spans="1:45">
      <c r="A11" s="22"/>
      <c r="B11" s="22"/>
      <c r="C11" s="9" t="s">
        <v>81</v>
      </c>
      <c r="D11" s="9" t="s">
        <v>81</v>
      </c>
      <c r="E11" s="9" t="s">
        <v>81</v>
      </c>
      <c r="F11" s="9"/>
      <c r="G11" s="9"/>
      <c r="H11" s="10" t="s">
        <v>82</v>
      </c>
      <c r="I11" s="9"/>
      <c r="J11" s="10" t="s">
        <v>82</v>
      </c>
      <c r="K11" s="9"/>
      <c r="L11" s="10" t="s">
        <v>82</v>
      </c>
      <c r="M11" s="9"/>
      <c r="N11" s="9"/>
      <c r="O11" s="9"/>
      <c r="P11" s="9"/>
      <c r="Q11" s="9"/>
      <c r="R11" s="9" t="s">
        <v>81</v>
      </c>
      <c r="S11" s="9"/>
      <c r="T11" s="9"/>
      <c r="U11" s="9"/>
      <c r="V11" s="9"/>
      <c r="W11" s="9"/>
      <c r="X11" s="9"/>
      <c r="Y11" s="9" t="s">
        <v>81</v>
      </c>
      <c r="Z11" s="9"/>
      <c r="AA11" s="9"/>
      <c r="AB11" s="9"/>
      <c r="AC11" s="9"/>
      <c r="AD11" s="9"/>
      <c r="AE11" s="9" t="s">
        <v>81</v>
      </c>
      <c r="AF11" s="9" t="s">
        <v>81</v>
      </c>
      <c r="AG11" s="9"/>
      <c r="AH11" s="10" t="s">
        <v>101</v>
      </c>
      <c r="AI11" s="9"/>
      <c r="AJ11" s="9"/>
      <c r="AK11" s="9"/>
      <c r="AL11" s="9"/>
      <c r="AM11" s="9" t="s">
        <v>81</v>
      </c>
      <c r="AN11" s="9" t="s">
        <v>81</v>
      </c>
      <c r="AO11" s="9"/>
      <c r="AP11" s="9"/>
      <c r="AQ11" s="9" t="s">
        <v>81</v>
      </c>
      <c r="AR11" s="9"/>
      <c r="AS11" s="6"/>
    </row>
    <row r="12" spans="1:45">
      <c r="A12" s="22"/>
      <c r="B12" s="21" t="s">
        <v>103</v>
      </c>
      <c r="C12" s="7">
        <v>0.35713450934870011</v>
      </c>
      <c r="D12" s="7"/>
      <c r="E12" s="7">
        <v>0.35713450934870011</v>
      </c>
      <c r="F12" s="7">
        <v>0.70201874543789999</v>
      </c>
      <c r="G12" s="7">
        <v>0.30590772889970003</v>
      </c>
      <c r="H12" s="7">
        <v>0.22522441553610001</v>
      </c>
      <c r="I12" s="7">
        <v>0.43435942591010002</v>
      </c>
      <c r="J12" s="7">
        <v>0.42498628847230002</v>
      </c>
      <c r="K12" s="7">
        <v>0.41465821836450001</v>
      </c>
      <c r="L12" s="7">
        <v>0.31144924493679998</v>
      </c>
      <c r="M12" s="7">
        <v>0.4115594238859</v>
      </c>
      <c r="N12" s="7">
        <v>0.14362885641850001</v>
      </c>
      <c r="O12" s="7">
        <v>0.27244962946739998</v>
      </c>
      <c r="P12" s="7">
        <v>0.54828567697639996</v>
      </c>
      <c r="Q12" s="7">
        <v>0.2192235335196</v>
      </c>
      <c r="R12" s="7">
        <v>0</v>
      </c>
      <c r="S12" s="7">
        <v>0</v>
      </c>
      <c r="T12" s="7">
        <v>0.41375081411120002</v>
      </c>
      <c r="U12" s="7">
        <v>0.29976268996510003</v>
      </c>
      <c r="V12" s="7">
        <v>0.36162316654280002</v>
      </c>
      <c r="W12" s="7">
        <v>0.457901845127</v>
      </c>
      <c r="X12" s="7">
        <v>0</v>
      </c>
      <c r="Y12" s="7">
        <v>0</v>
      </c>
      <c r="Z12" s="7">
        <v>0.40352132115259998</v>
      </c>
      <c r="AA12" s="7">
        <v>0.50466497018989998</v>
      </c>
      <c r="AB12" s="7">
        <v>2.991948223078E-2</v>
      </c>
      <c r="AC12" s="7">
        <v>0.46453480792599999</v>
      </c>
      <c r="AD12" s="7">
        <v>0</v>
      </c>
      <c r="AE12" s="7"/>
      <c r="AF12" s="7"/>
      <c r="AG12" s="7">
        <v>0.24837535934130001</v>
      </c>
      <c r="AH12" s="7">
        <v>2.7408869801270001E-2</v>
      </c>
      <c r="AI12" s="7">
        <v>0.17395198006269999</v>
      </c>
      <c r="AJ12" s="7">
        <v>0.45794756861149999</v>
      </c>
      <c r="AK12" s="7">
        <v>0.33470304386179989</v>
      </c>
      <c r="AL12" s="7">
        <v>0.68003603679289992</v>
      </c>
      <c r="AM12" s="7"/>
      <c r="AN12" s="7"/>
      <c r="AO12" s="7">
        <v>0.35501736918120003</v>
      </c>
      <c r="AP12" s="7">
        <v>0.31406483298030002</v>
      </c>
      <c r="AQ12" s="7"/>
      <c r="AR12" s="7">
        <v>0.38094586363749999</v>
      </c>
      <c r="AS12" s="6"/>
    </row>
    <row r="13" spans="1:45">
      <c r="A13" s="22"/>
      <c r="B13" s="22"/>
      <c r="C13" s="8">
        <v>47</v>
      </c>
      <c r="D13" s="8">
        <v>0</v>
      </c>
      <c r="E13" s="8">
        <v>47</v>
      </c>
      <c r="F13" s="8">
        <v>4</v>
      </c>
      <c r="G13" s="8">
        <v>5</v>
      </c>
      <c r="H13" s="8">
        <v>8</v>
      </c>
      <c r="I13" s="8">
        <v>10</v>
      </c>
      <c r="J13" s="8">
        <v>19</v>
      </c>
      <c r="K13" s="8">
        <v>20</v>
      </c>
      <c r="L13" s="8">
        <v>25</v>
      </c>
      <c r="M13" s="8">
        <v>25</v>
      </c>
      <c r="N13" s="8">
        <v>3</v>
      </c>
      <c r="O13" s="8">
        <v>8</v>
      </c>
      <c r="P13" s="8">
        <v>6</v>
      </c>
      <c r="Q13" s="8">
        <v>1</v>
      </c>
      <c r="R13" s="8">
        <v>0</v>
      </c>
      <c r="S13" s="8">
        <v>0</v>
      </c>
      <c r="T13" s="8">
        <v>22</v>
      </c>
      <c r="U13" s="8">
        <v>18</v>
      </c>
      <c r="V13" s="8">
        <v>2</v>
      </c>
      <c r="W13" s="8">
        <v>5</v>
      </c>
      <c r="X13" s="8">
        <v>0</v>
      </c>
      <c r="Y13" s="8">
        <v>0</v>
      </c>
      <c r="Z13" s="8">
        <v>34</v>
      </c>
      <c r="AA13" s="8">
        <v>5</v>
      </c>
      <c r="AB13" s="8">
        <v>1</v>
      </c>
      <c r="AC13" s="8">
        <v>2</v>
      </c>
      <c r="AD13" s="8">
        <v>0</v>
      </c>
      <c r="AE13" s="8">
        <v>0</v>
      </c>
      <c r="AF13" s="8">
        <v>0</v>
      </c>
      <c r="AG13" s="8">
        <v>5</v>
      </c>
      <c r="AH13" s="8">
        <v>1</v>
      </c>
      <c r="AI13" s="8">
        <v>3</v>
      </c>
      <c r="AJ13" s="8">
        <v>7</v>
      </c>
      <c r="AK13" s="8">
        <v>10</v>
      </c>
      <c r="AL13" s="8">
        <v>16</v>
      </c>
      <c r="AM13" s="8">
        <v>0</v>
      </c>
      <c r="AN13" s="8">
        <v>0</v>
      </c>
      <c r="AO13" s="8">
        <v>39</v>
      </c>
      <c r="AP13" s="8">
        <v>6</v>
      </c>
      <c r="AQ13" s="8">
        <v>0</v>
      </c>
      <c r="AR13" s="8">
        <v>1</v>
      </c>
      <c r="AS13" s="6"/>
    </row>
    <row r="14" spans="1:45">
      <c r="A14" s="22"/>
      <c r="B14" s="22"/>
      <c r="C14" s="9" t="s">
        <v>81</v>
      </c>
      <c r="D14" s="9" t="s">
        <v>81</v>
      </c>
      <c r="E14" s="9" t="s">
        <v>81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 t="s">
        <v>81</v>
      </c>
      <c r="S14" s="9"/>
      <c r="T14" s="9"/>
      <c r="U14" s="9"/>
      <c r="V14" s="9"/>
      <c r="W14" s="9"/>
      <c r="X14" s="9"/>
      <c r="Y14" s="9" t="s">
        <v>81</v>
      </c>
      <c r="Z14" s="10" t="s">
        <v>104</v>
      </c>
      <c r="AA14" s="10" t="s">
        <v>104</v>
      </c>
      <c r="AB14" s="9"/>
      <c r="AC14" s="9"/>
      <c r="AD14" s="9"/>
      <c r="AE14" s="9" t="s">
        <v>81</v>
      </c>
      <c r="AF14" s="9" t="s">
        <v>81</v>
      </c>
      <c r="AG14" s="9"/>
      <c r="AH14" s="9"/>
      <c r="AI14" s="9"/>
      <c r="AJ14" s="10" t="s">
        <v>82</v>
      </c>
      <c r="AK14" s="10" t="s">
        <v>82</v>
      </c>
      <c r="AL14" s="10" t="s">
        <v>105</v>
      </c>
      <c r="AM14" s="9" t="s">
        <v>81</v>
      </c>
      <c r="AN14" s="9" t="s">
        <v>81</v>
      </c>
      <c r="AO14" s="9"/>
      <c r="AP14" s="9"/>
      <c r="AQ14" s="9" t="s">
        <v>81</v>
      </c>
      <c r="AR14" s="9"/>
      <c r="AS14" s="6"/>
    </row>
    <row r="15" spans="1:45">
      <c r="A15" s="22"/>
      <c r="B15" s="21" t="s">
        <v>106</v>
      </c>
      <c r="C15" s="7">
        <v>0.13015546762810001</v>
      </c>
      <c r="D15" s="7"/>
      <c r="E15" s="7">
        <v>0.13015546762810001</v>
      </c>
      <c r="F15" s="7">
        <v>3.5727522256410002E-2</v>
      </c>
      <c r="G15" s="7">
        <v>5.8651241828870007E-2</v>
      </c>
      <c r="H15" s="7">
        <v>0.19011302544850001</v>
      </c>
      <c r="I15" s="7">
        <v>0.25121194638599997</v>
      </c>
      <c r="J15" s="7">
        <v>5.2378878224509998E-2</v>
      </c>
      <c r="K15" s="7">
        <v>0.17016117708039999</v>
      </c>
      <c r="L15" s="7">
        <v>9.4291863545770002E-2</v>
      </c>
      <c r="M15" s="7">
        <v>0.1453943047654</v>
      </c>
      <c r="N15" s="7">
        <v>0.10983260229529999</v>
      </c>
      <c r="O15" s="7">
        <v>0.2284197165065</v>
      </c>
      <c r="P15" s="7">
        <v>8.1422870830029997E-2</v>
      </c>
      <c r="Q15" s="7">
        <v>0</v>
      </c>
      <c r="R15" s="7">
        <v>0</v>
      </c>
      <c r="S15" s="7">
        <v>0</v>
      </c>
      <c r="T15" s="7">
        <v>0.12109052927239999</v>
      </c>
      <c r="U15" s="7">
        <v>0.16810758445249999</v>
      </c>
      <c r="V15" s="7">
        <v>7.5171580244590003E-2</v>
      </c>
      <c r="W15" s="7">
        <v>6.0771002366760002E-2</v>
      </c>
      <c r="X15" s="7">
        <v>0</v>
      </c>
      <c r="Y15" s="7">
        <v>0</v>
      </c>
      <c r="Z15" s="7">
        <v>0.1025613628606</v>
      </c>
      <c r="AA15" s="7">
        <v>0.18514226857630001</v>
      </c>
      <c r="AB15" s="7">
        <v>0.2341333645069</v>
      </c>
      <c r="AC15" s="7">
        <v>0.2596356449626</v>
      </c>
      <c r="AD15" s="7">
        <v>0.21379745416779999</v>
      </c>
      <c r="AE15" s="7"/>
      <c r="AF15" s="7"/>
      <c r="AG15" s="7">
        <v>7.5999952952929994E-2</v>
      </c>
      <c r="AH15" s="7">
        <v>0.16594723586990001</v>
      </c>
      <c r="AI15" s="7">
        <v>0</v>
      </c>
      <c r="AJ15" s="7">
        <v>7.1044929464849998E-2</v>
      </c>
      <c r="AK15" s="7">
        <v>0.13834520615849999</v>
      </c>
      <c r="AL15" s="7">
        <v>0.14996707628940001</v>
      </c>
      <c r="AM15" s="7"/>
      <c r="AN15" s="7"/>
      <c r="AO15" s="7">
        <v>0.1117831785018</v>
      </c>
      <c r="AP15" s="7">
        <v>0.19410653975309999</v>
      </c>
      <c r="AQ15" s="7"/>
      <c r="AR15" s="7">
        <v>0.23343251496699999</v>
      </c>
      <c r="AS15" s="6"/>
    </row>
    <row r="16" spans="1:45">
      <c r="A16" s="22"/>
      <c r="B16" s="22"/>
      <c r="C16" s="8">
        <v>22</v>
      </c>
      <c r="D16" s="8">
        <v>0</v>
      </c>
      <c r="E16" s="8">
        <v>22</v>
      </c>
      <c r="F16" s="8">
        <v>1</v>
      </c>
      <c r="G16" s="8">
        <v>1</v>
      </c>
      <c r="H16" s="8">
        <v>4</v>
      </c>
      <c r="I16" s="8">
        <v>8</v>
      </c>
      <c r="J16" s="8">
        <v>5</v>
      </c>
      <c r="K16" s="8">
        <v>10</v>
      </c>
      <c r="L16" s="8">
        <v>11</v>
      </c>
      <c r="M16" s="8">
        <v>10</v>
      </c>
      <c r="N16" s="8">
        <v>4</v>
      </c>
      <c r="O16" s="8">
        <v>5</v>
      </c>
      <c r="P16" s="8">
        <v>3</v>
      </c>
      <c r="Q16" s="8">
        <v>0</v>
      </c>
      <c r="R16" s="8">
        <v>0</v>
      </c>
      <c r="S16" s="8">
        <v>0</v>
      </c>
      <c r="T16" s="8">
        <v>7</v>
      </c>
      <c r="U16" s="8">
        <v>9</v>
      </c>
      <c r="V16" s="8">
        <v>1</v>
      </c>
      <c r="W16" s="8">
        <v>4</v>
      </c>
      <c r="X16" s="8">
        <v>0</v>
      </c>
      <c r="Y16" s="8">
        <v>0</v>
      </c>
      <c r="Z16" s="8">
        <v>10</v>
      </c>
      <c r="AA16" s="8">
        <v>3</v>
      </c>
      <c r="AB16" s="8">
        <v>1</v>
      </c>
      <c r="AC16" s="8">
        <v>3</v>
      </c>
      <c r="AD16" s="8">
        <v>3</v>
      </c>
      <c r="AE16" s="8">
        <v>0</v>
      </c>
      <c r="AF16" s="8">
        <v>0</v>
      </c>
      <c r="AG16" s="8">
        <v>2</v>
      </c>
      <c r="AH16" s="8">
        <v>1</v>
      </c>
      <c r="AI16" s="8">
        <v>0</v>
      </c>
      <c r="AJ16" s="8">
        <v>3</v>
      </c>
      <c r="AK16" s="8">
        <v>6</v>
      </c>
      <c r="AL16" s="8">
        <v>5</v>
      </c>
      <c r="AM16" s="8">
        <v>0</v>
      </c>
      <c r="AN16" s="8">
        <v>0</v>
      </c>
      <c r="AO16" s="8">
        <v>17</v>
      </c>
      <c r="AP16" s="8">
        <v>4</v>
      </c>
      <c r="AQ16" s="8">
        <v>0</v>
      </c>
      <c r="AR16" s="8">
        <v>1</v>
      </c>
      <c r="AS16" s="6"/>
    </row>
    <row r="17" spans="1:45">
      <c r="A17" s="22"/>
      <c r="B17" s="22"/>
      <c r="C17" s="9" t="s">
        <v>81</v>
      </c>
      <c r="D17" s="9" t="s">
        <v>81</v>
      </c>
      <c r="E17" s="9" t="s">
        <v>81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 t="s">
        <v>81</v>
      </c>
      <c r="S17" s="9"/>
      <c r="T17" s="9"/>
      <c r="U17" s="9"/>
      <c r="V17" s="9"/>
      <c r="W17" s="9"/>
      <c r="X17" s="9"/>
      <c r="Y17" s="9" t="s">
        <v>81</v>
      </c>
      <c r="Z17" s="9"/>
      <c r="AA17" s="9"/>
      <c r="AB17" s="9"/>
      <c r="AC17" s="9"/>
      <c r="AD17" s="9"/>
      <c r="AE17" s="9" t="s">
        <v>81</v>
      </c>
      <c r="AF17" s="9" t="s">
        <v>81</v>
      </c>
      <c r="AG17" s="9"/>
      <c r="AH17" s="9"/>
      <c r="AI17" s="9"/>
      <c r="AJ17" s="9"/>
      <c r="AK17" s="9"/>
      <c r="AL17" s="9"/>
      <c r="AM17" s="9" t="s">
        <v>81</v>
      </c>
      <c r="AN17" s="9" t="s">
        <v>81</v>
      </c>
      <c r="AO17" s="9"/>
      <c r="AP17" s="9"/>
      <c r="AQ17" s="9" t="s">
        <v>81</v>
      </c>
      <c r="AR17" s="9"/>
      <c r="AS17" s="6"/>
    </row>
    <row r="18" spans="1:45">
      <c r="A18" s="22"/>
      <c r="B18" s="21" t="s">
        <v>20</v>
      </c>
      <c r="C18" s="7">
        <v>1</v>
      </c>
      <c r="D18" s="7"/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>
        <v>1</v>
      </c>
      <c r="AE18" s="7"/>
      <c r="AF18" s="7"/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/>
      <c r="AN18" s="7"/>
      <c r="AO18" s="7">
        <v>1</v>
      </c>
      <c r="AP18" s="7">
        <v>1</v>
      </c>
      <c r="AQ18" s="7"/>
      <c r="AR18" s="7">
        <v>1</v>
      </c>
      <c r="AS18" s="6"/>
    </row>
    <row r="19" spans="1:45">
      <c r="A19" s="22"/>
      <c r="B19" s="22"/>
      <c r="C19" s="8">
        <v>148</v>
      </c>
      <c r="D19" s="8">
        <v>0</v>
      </c>
      <c r="E19" s="8">
        <v>148</v>
      </c>
      <c r="F19" s="8">
        <v>12</v>
      </c>
      <c r="G19" s="8">
        <v>17</v>
      </c>
      <c r="H19" s="8">
        <v>30</v>
      </c>
      <c r="I19" s="8">
        <v>38</v>
      </c>
      <c r="J19" s="8">
        <v>41</v>
      </c>
      <c r="K19" s="8">
        <v>63</v>
      </c>
      <c r="L19" s="8">
        <v>79</v>
      </c>
      <c r="M19" s="8">
        <v>62</v>
      </c>
      <c r="N19" s="8">
        <v>23</v>
      </c>
      <c r="O19" s="8">
        <v>24</v>
      </c>
      <c r="P19" s="8">
        <v>22</v>
      </c>
      <c r="Q19" s="8">
        <v>4</v>
      </c>
      <c r="R19" s="8">
        <v>1</v>
      </c>
      <c r="S19" s="8">
        <v>5</v>
      </c>
      <c r="T19" s="8">
        <v>56</v>
      </c>
      <c r="U19" s="8">
        <v>57</v>
      </c>
      <c r="V19" s="8">
        <v>6</v>
      </c>
      <c r="W19" s="8">
        <v>20</v>
      </c>
      <c r="X19" s="8">
        <v>3</v>
      </c>
      <c r="Y19" s="8">
        <v>2</v>
      </c>
      <c r="Z19" s="8">
        <v>94</v>
      </c>
      <c r="AA19" s="8">
        <v>14</v>
      </c>
      <c r="AB19" s="8">
        <v>4</v>
      </c>
      <c r="AC19" s="8">
        <v>7</v>
      </c>
      <c r="AD19" s="8">
        <v>8</v>
      </c>
      <c r="AE19" s="8">
        <v>0</v>
      </c>
      <c r="AF19" s="8">
        <v>0</v>
      </c>
      <c r="AG19" s="8">
        <v>20</v>
      </c>
      <c r="AH19" s="8">
        <v>4</v>
      </c>
      <c r="AI19" s="8">
        <v>6</v>
      </c>
      <c r="AJ19" s="8">
        <v>23</v>
      </c>
      <c r="AK19" s="8">
        <v>48</v>
      </c>
      <c r="AL19" s="8">
        <v>28</v>
      </c>
      <c r="AM19" s="8">
        <v>0</v>
      </c>
      <c r="AN19" s="8">
        <v>0</v>
      </c>
      <c r="AO19" s="8">
        <v>122</v>
      </c>
      <c r="AP19" s="8">
        <v>22</v>
      </c>
      <c r="AQ19" s="8">
        <v>0</v>
      </c>
      <c r="AR19" s="8">
        <v>3</v>
      </c>
      <c r="AS19" s="6"/>
    </row>
    <row r="20" spans="1:45">
      <c r="A20" s="22"/>
      <c r="B20" s="22"/>
      <c r="C20" s="9" t="s">
        <v>81</v>
      </c>
      <c r="D20" s="9" t="s">
        <v>81</v>
      </c>
      <c r="E20" s="9" t="s">
        <v>81</v>
      </c>
      <c r="F20" s="9" t="s">
        <v>81</v>
      </c>
      <c r="G20" s="9" t="s">
        <v>81</v>
      </c>
      <c r="H20" s="9" t="s">
        <v>81</v>
      </c>
      <c r="I20" s="9" t="s">
        <v>81</v>
      </c>
      <c r="J20" s="9" t="s">
        <v>81</v>
      </c>
      <c r="K20" s="9" t="s">
        <v>81</v>
      </c>
      <c r="L20" s="9" t="s">
        <v>81</v>
      </c>
      <c r="M20" s="9" t="s">
        <v>81</v>
      </c>
      <c r="N20" s="9" t="s">
        <v>81</v>
      </c>
      <c r="O20" s="9" t="s">
        <v>81</v>
      </c>
      <c r="P20" s="9" t="s">
        <v>81</v>
      </c>
      <c r="Q20" s="9" t="s">
        <v>81</v>
      </c>
      <c r="R20" s="9" t="s">
        <v>81</v>
      </c>
      <c r="S20" s="9" t="s">
        <v>81</v>
      </c>
      <c r="T20" s="9" t="s">
        <v>81</v>
      </c>
      <c r="U20" s="9" t="s">
        <v>81</v>
      </c>
      <c r="V20" s="9" t="s">
        <v>81</v>
      </c>
      <c r="W20" s="9" t="s">
        <v>81</v>
      </c>
      <c r="X20" s="9" t="s">
        <v>81</v>
      </c>
      <c r="Y20" s="9" t="s">
        <v>81</v>
      </c>
      <c r="Z20" s="9" t="s">
        <v>81</v>
      </c>
      <c r="AA20" s="9" t="s">
        <v>81</v>
      </c>
      <c r="AB20" s="9" t="s">
        <v>81</v>
      </c>
      <c r="AC20" s="9" t="s">
        <v>81</v>
      </c>
      <c r="AD20" s="9" t="s">
        <v>81</v>
      </c>
      <c r="AE20" s="9" t="s">
        <v>81</v>
      </c>
      <c r="AF20" s="9" t="s">
        <v>81</v>
      </c>
      <c r="AG20" s="9" t="s">
        <v>81</v>
      </c>
      <c r="AH20" s="9" t="s">
        <v>81</v>
      </c>
      <c r="AI20" s="9" t="s">
        <v>81</v>
      </c>
      <c r="AJ20" s="9" t="s">
        <v>81</v>
      </c>
      <c r="AK20" s="9" t="s">
        <v>81</v>
      </c>
      <c r="AL20" s="9" t="s">
        <v>81</v>
      </c>
      <c r="AM20" s="9" t="s">
        <v>81</v>
      </c>
      <c r="AN20" s="9" t="s">
        <v>81</v>
      </c>
      <c r="AO20" s="9" t="s">
        <v>81</v>
      </c>
      <c r="AP20" s="9" t="s">
        <v>81</v>
      </c>
      <c r="AQ20" s="9" t="s">
        <v>81</v>
      </c>
      <c r="AR20" s="9" t="s">
        <v>81</v>
      </c>
      <c r="AS20" s="6"/>
    </row>
    <row r="21" spans="1:45" s="20" customFormat="1">
      <c r="A21" s="24" t="s">
        <v>93</v>
      </c>
      <c r="B21" s="25"/>
      <c r="C21" s="19">
        <v>8.0551556460596636</v>
      </c>
      <c r="D21" s="19" t="s">
        <v>94</v>
      </c>
      <c r="E21" s="19">
        <v>8.0551556460596636</v>
      </c>
      <c r="F21" s="19">
        <v>28.290059459433969</v>
      </c>
      <c r="G21" s="19">
        <v>23.76836448785139</v>
      </c>
      <c r="H21" s="19">
        <v>17.892097252272102</v>
      </c>
      <c r="I21" s="19">
        <v>15.897503197850551</v>
      </c>
      <c r="J21" s="19">
        <v>15.304824596538021</v>
      </c>
      <c r="K21" s="19">
        <v>12.34658428081252</v>
      </c>
      <c r="L21" s="19">
        <v>11.025574752759921</v>
      </c>
      <c r="M21" s="19">
        <v>12.4457593743573</v>
      </c>
      <c r="N21" s="19">
        <v>20.434262724585061</v>
      </c>
      <c r="O21" s="19">
        <v>20.00401286676469</v>
      </c>
      <c r="P21" s="19">
        <v>20.893523946548999</v>
      </c>
      <c r="Q21" s="19" t="s">
        <v>94</v>
      </c>
      <c r="R21" s="19" t="s">
        <v>94</v>
      </c>
      <c r="S21" s="19" t="s">
        <v>94</v>
      </c>
      <c r="T21" s="19">
        <v>13.095560761665549</v>
      </c>
      <c r="U21" s="19">
        <v>12.98017479569519</v>
      </c>
      <c r="V21" s="19" t="s">
        <v>94</v>
      </c>
      <c r="W21" s="19">
        <v>21.91332739368012</v>
      </c>
      <c r="X21" s="19" t="s">
        <v>94</v>
      </c>
      <c r="Y21" s="19" t="s">
        <v>94</v>
      </c>
      <c r="Z21" s="19">
        <v>10.10761486249565</v>
      </c>
      <c r="AA21" s="19">
        <v>26.191488210155281</v>
      </c>
      <c r="AB21" s="19" t="s">
        <v>94</v>
      </c>
      <c r="AC21" s="19" t="s">
        <v>94</v>
      </c>
      <c r="AD21" s="19" t="s">
        <v>94</v>
      </c>
      <c r="AE21" s="19" t="s">
        <v>94</v>
      </c>
      <c r="AF21" s="19" t="s">
        <v>94</v>
      </c>
      <c r="AG21" s="19">
        <v>21.91332739368012</v>
      </c>
      <c r="AH21" s="19" t="s">
        <v>94</v>
      </c>
      <c r="AI21" s="19" t="s">
        <v>94</v>
      </c>
      <c r="AJ21" s="19">
        <v>20.434262724585061</v>
      </c>
      <c r="AK21" s="19">
        <v>14.144859986983819</v>
      </c>
      <c r="AL21" s="19">
        <v>18.520092494258339</v>
      </c>
      <c r="AM21" s="19" t="s">
        <v>94</v>
      </c>
      <c r="AN21" s="19" t="s">
        <v>94</v>
      </c>
      <c r="AO21" s="19">
        <v>8.8721452470856246</v>
      </c>
      <c r="AP21" s="19">
        <v>20.893523946548999</v>
      </c>
      <c r="AQ21" s="19" t="s">
        <v>94</v>
      </c>
      <c r="AR21" s="19" t="s">
        <v>94</v>
      </c>
      <c r="AS21" s="6"/>
    </row>
    <row r="22" spans="1:45">
      <c r="A22" s="11" t="s">
        <v>107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5">
      <c r="A23" s="13" t="s">
        <v>96</v>
      </c>
    </row>
  </sheetData>
  <mergeCells count="18">
    <mergeCell ref="AP2:AR2"/>
    <mergeCell ref="A2:C2"/>
    <mergeCell ref="A3:B5"/>
    <mergeCell ref="B6:B8"/>
    <mergeCell ref="B9:B11"/>
    <mergeCell ref="AH3:AL3"/>
    <mergeCell ref="AM3:AR3"/>
    <mergeCell ref="D3:E3"/>
    <mergeCell ref="F3:J3"/>
    <mergeCell ref="K3:L3"/>
    <mergeCell ref="M3:S3"/>
    <mergeCell ref="T3:Y3"/>
    <mergeCell ref="Z3:AG3"/>
    <mergeCell ref="B12:B14"/>
    <mergeCell ref="B15:B17"/>
    <mergeCell ref="B18:B20"/>
    <mergeCell ref="A6:A20"/>
    <mergeCell ref="A21:B21"/>
  </mergeCells>
  <hyperlinks>
    <hyperlink ref="A1" location="'TOC'!A1:A1" display="Back to TOC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17"/>
  <sheetViews>
    <sheetView workbookViewId="0"/>
  </sheetViews>
  <sheetFormatPr baseColWidth="10" defaultColWidth="8.83203125" defaultRowHeight="15"/>
  <cols>
    <col min="1" max="1" width="50" style="17" bestFit="1" customWidth="1"/>
    <col min="2" max="2" width="25" style="17" bestFit="1" customWidth="1"/>
    <col min="3" max="45" width="12.6640625" style="17" customWidth="1"/>
  </cols>
  <sheetData>
    <row r="1" spans="1:45" ht="52" customHeight="1">
      <c r="A1" s="5" t="str">
        <f>HYPERLINK("#TOC!A1","Return to Table of Contents")</f>
        <v>Return to Table of Contents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6"/>
    </row>
    <row r="2" spans="1:45" ht="36" customHeight="1">
      <c r="A2" s="27" t="s">
        <v>108</v>
      </c>
      <c r="B2" s="22"/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26" t="s">
        <v>109</v>
      </c>
      <c r="AQ2" s="22"/>
      <c r="AR2" s="22"/>
      <c r="AS2" s="6"/>
    </row>
    <row r="3" spans="1:45" ht="37" customHeight="1">
      <c r="A3" s="28"/>
      <c r="B3" s="22"/>
      <c r="C3" s="14" t="s">
        <v>20</v>
      </c>
      <c r="D3" s="29" t="s">
        <v>21</v>
      </c>
      <c r="E3" s="22"/>
      <c r="F3" s="29" t="s">
        <v>22</v>
      </c>
      <c r="G3" s="22"/>
      <c r="H3" s="22"/>
      <c r="I3" s="22"/>
      <c r="J3" s="22"/>
      <c r="K3" s="29" t="s">
        <v>23</v>
      </c>
      <c r="L3" s="22"/>
      <c r="M3" s="29" t="s">
        <v>24</v>
      </c>
      <c r="N3" s="22"/>
      <c r="O3" s="22"/>
      <c r="P3" s="22"/>
      <c r="Q3" s="22"/>
      <c r="R3" s="22"/>
      <c r="S3" s="22"/>
      <c r="T3" s="29" t="s">
        <v>25</v>
      </c>
      <c r="U3" s="22"/>
      <c r="V3" s="22"/>
      <c r="W3" s="22"/>
      <c r="X3" s="22"/>
      <c r="Y3" s="22"/>
      <c r="Z3" s="29" t="s">
        <v>26</v>
      </c>
      <c r="AA3" s="22"/>
      <c r="AB3" s="22"/>
      <c r="AC3" s="22"/>
      <c r="AD3" s="22"/>
      <c r="AE3" s="22"/>
      <c r="AF3" s="22"/>
      <c r="AG3" s="22"/>
      <c r="AH3" s="29" t="s">
        <v>27</v>
      </c>
      <c r="AI3" s="22"/>
      <c r="AJ3" s="22"/>
      <c r="AK3" s="22"/>
      <c r="AL3" s="22"/>
      <c r="AM3" s="29" t="s">
        <v>28</v>
      </c>
      <c r="AN3" s="22"/>
      <c r="AO3" s="22"/>
      <c r="AP3" s="22"/>
      <c r="AQ3" s="22"/>
      <c r="AR3" s="22"/>
      <c r="AS3" s="6"/>
    </row>
    <row r="4" spans="1:45" ht="16" customHeight="1">
      <c r="A4" s="22"/>
      <c r="B4" s="22"/>
      <c r="C4" s="15" t="s">
        <v>29</v>
      </c>
      <c r="D4" s="15" t="s">
        <v>29</v>
      </c>
      <c r="E4" s="15" t="s">
        <v>30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29</v>
      </c>
      <c r="L4" s="15" t="s">
        <v>30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 t="s">
        <v>35</v>
      </c>
      <c r="T4" s="15" t="s">
        <v>29</v>
      </c>
      <c r="U4" s="15" t="s">
        <v>30</v>
      </c>
      <c r="V4" s="15" t="s">
        <v>31</v>
      </c>
      <c r="W4" s="15" t="s">
        <v>32</v>
      </c>
      <c r="X4" s="15" t="s">
        <v>33</v>
      </c>
      <c r="Y4" s="15" t="s">
        <v>34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35</v>
      </c>
      <c r="AG4" s="15" t="s">
        <v>36</v>
      </c>
      <c r="AH4" s="15" t="s">
        <v>29</v>
      </c>
      <c r="AI4" s="15" t="s">
        <v>30</v>
      </c>
      <c r="AJ4" s="15" t="s">
        <v>31</v>
      </c>
      <c r="AK4" s="15" t="s">
        <v>32</v>
      </c>
      <c r="AL4" s="15" t="s">
        <v>33</v>
      </c>
      <c r="AM4" s="15" t="s">
        <v>29</v>
      </c>
      <c r="AN4" s="15" t="s">
        <v>30</v>
      </c>
      <c r="AO4" s="15" t="s">
        <v>31</v>
      </c>
      <c r="AP4" s="15" t="s">
        <v>32</v>
      </c>
      <c r="AQ4" s="15" t="s">
        <v>33</v>
      </c>
      <c r="AR4" s="15" t="s">
        <v>34</v>
      </c>
      <c r="AS4" s="6"/>
    </row>
    <row r="5" spans="1:45" ht="34.5" customHeight="1">
      <c r="A5" s="22"/>
      <c r="B5" s="22"/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4" t="s">
        <v>49</v>
      </c>
      <c r="P5" s="14" t="s">
        <v>50</v>
      </c>
      <c r="Q5" s="14" t="s">
        <v>51</v>
      </c>
      <c r="R5" s="14" t="s">
        <v>52</v>
      </c>
      <c r="S5" s="14" t="s">
        <v>53</v>
      </c>
      <c r="T5" s="14" t="s">
        <v>54</v>
      </c>
      <c r="U5" s="14" t="s">
        <v>55</v>
      </c>
      <c r="V5" s="14" t="s">
        <v>56</v>
      </c>
      <c r="W5" s="14" t="s">
        <v>57</v>
      </c>
      <c r="X5" s="14" t="s">
        <v>58</v>
      </c>
      <c r="Y5" s="14" t="s">
        <v>59</v>
      </c>
      <c r="Z5" s="14" t="s">
        <v>60</v>
      </c>
      <c r="AA5" s="14" t="s">
        <v>61</v>
      </c>
      <c r="AB5" s="14" t="s">
        <v>62</v>
      </c>
      <c r="AC5" s="14" t="s">
        <v>63</v>
      </c>
      <c r="AD5" s="14" t="s">
        <v>64</v>
      </c>
      <c r="AE5" s="14" t="s">
        <v>65</v>
      </c>
      <c r="AF5" s="14" t="s">
        <v>66</v>
      </c>
      <c r="AG5" s="14" t="s">
        <v>67</v>
      </c>
      <c r="AH5" s="14" t="s">
        <v>68</v>
      </c>
      <c r="AI5" s="14" t="s">
        <v>69</v>
      </c>
      <c r="AJ5" s="14" t="s">
        <v>70</v>
      </c>
      <c r="AK5" s="14" t="s">
        <v>71</v>
      </c>
      <c r="AL5" s="14" t="s">
        <v>72</v>
      </c>
      <c r="AM5" s="14" t="s">
        <v>73</v>
      </c>
      <c r="AN5" s="14" t="s">
        <v>74</v>
      </c>
      <c r="AO5" s="14" t="s">
        <v>75</v>
      </c>
      <c r="AP5" s="14" t="s">
        <v>76</v>
      </c>
      <c r="AQ5" s="14" t="s">
        <v>77</v>
      </c>
      <c r="AR5" s="14" t="s">
        <v>78</v>
      </c>
      <c r="AS5" s="6"/>
    </row>
    <row r="6" spans="1:45">
      <c r="A6" s="23" t="s">
        <v>21</v>
      </c>
      <c r="B6" s="21" t="s">
        <v>38</v>
      </c>
      <c r="C6" s="7">
        <v>0.48811436753420001</v>
      </c>
      <c r="D6" s="7">
        <v>1</v>
      </c>
      <c r="E6" s="7">
        <v>0</v>
      </c>
      <c r="F6" s="7">
        <v>0.40655679267740003</v>
      </c>
      <c r="G6" s="7">
        <v>0.54464465726550004</v>
      </c>
      <c r="H6" s="7">
        <v>0.43854140927969998</v>
      </c>
      <c r="I6" s="7">
        <v>0.6197853030721</v>
      </c>
      <c r="J6" s="7">
        <v>0.44339590968850001</v>
      </c>
      <c r="K6" s="7">
        <v>0.5729767006384</v>
      </c>
      <c r="L6" s="7">
        <v>0.37805082818850011</v>
      </c>
      <c r="M6" s="7">
        <v>0.5940461737803</v>
      </c>
      <c r="N6" s="7">
        <v>0.42113624438519998</v>
      </c>
      <c r="O6" s="7">
        <v>0.40351712626449998</v>
      </c>
      <c r="P6" s="7">
        <v>0.2794577316288</v>
      </c>
      <c r="Q6" s="7">
        <v>6.1248195153770002E-2</v>
      </c>
      <c r="R6" s="7">
        <v>0.85372086636649991</v>
      </c>
      <c r="S6" s="7">
        <v>0.2762843688103</v>
      </c>
      <c r="T6" s="7">
        <v>0.50694091308529998</v>
      </c>
      <c r="U6" s="7">
        <v>0.47649263898330002</v>
      </c>
      <c r="V6" s="7">
        <v>0.81085717001130009</v>
      </c>
      <c r="W6" s="7">
        <v>0.31550748613250001</v>
      </c>
      <c r="X6" s="7">
        <v>0</v>
      </c>
      <c r="Y6" s="7">
        <v>0</v>
      </c>
      <c r="Z6" s="7">
        <v>0.43607506310619998</v>
      </c>
      <c r="AA6" s="7">
        <v>0.61840770565219993</v>
      </c>
      <c r="AB6" s="7">
        <v>0.33529323587190002</v>
      </c>
      <c r="AC6" s="7">
        <v>0.26324610208970001</v>
      </c>
      <c r="AD6" s="7">
        <v>0.64852304026370011</v>
      </c>
      <c r="AE6" s="7">
        <v>0.49804994222159998</v>
      </c>
      <c r="AF6" s="7">
        <v>1</v>
      </c>
      <c r="AG6" s="7">
        <v>0.51612297506170002</v>
      </c>
      <c r="AH6" s="7">
        <v>0.5322119119973</v>
      </c>
      <c r="AI6" s="7">
        <v>5.6591417558100002E-2</v>
      </c>
      <c r="AJ6" s="7">
        <v>0.60583724187020005</v>
      </c>
      <c r="AK6" s="7">
        <v>0.48711817530340001</v>
      </c>
      <c r="AL6" s="7">
        <v>0.48693795217070002</v>
      </c>
      <c r="AM6" s="7">
        <v>1</v>
      </c>
      <c r="AN6" s="7">
        <v>1</v>
      </c>
      <c r="AO6" s="7">
        <v>0</v>
      </c>
      <c r="AP6" s="7">
        <v>0</v>
      </c>
      <c r="AQ6" s="7">
        <v>1</v>
      </c>
      <c r="AR6" s="7">
        <v>0.82743307997070004</v>
      </c>
      <c r="AS6" s="6"/>
    </row>
    <row r="7" spans="1:45">
      <c r="A7" s="22"/>
      <c r="B7" s="22"/>
      <c r="C7" s="8">
        <v>170</v>
      </c>
      <c r="D7" s="8">
        <v>170</v>
      </c>
      <c r="E7" s="8">
        <v>0</v>
      </c>
      <c r="F7" s="8">
        <v>8</v>
      </c>
      <c r="G7" s="8">
        <v>32</v>
      </c>
      <c r="H7" s="8">
        <v>25</v>
      </c>
      <c r="I7" s="8">
        <v>33</v>
      </c>
      <c r="J7" s="8">
        <v>57</v>
      </c>
      <c r="K7" s="8">
        <v>71</v>
      </c>
      <c r="L7" s="8">
        <v>86</v>
      </c>
      <c r="M7" s="8">
        <v>85</v>
      </c>
      <c r="N7" s="8">
        <v>22</v>
      </c>
      <c r="O7" s="8">
        <v>25</v>
      </c>
      <c r="P7" s="8">
        <v>15</v>
      </c>
      <c r="Q7" s="8">
        <v>2</v>
      </c>
      <c r="R7" s="8">
        <v>3</v>
      </c>
      <c r="S7" s="8">
        <v>1</v>
      </c>
      <c r="T7" s="8">
        <v>64</v>
      </c>
      <c r="U7" s="8">
        <v>74</v>
      </c>
      <c r="V7" s="8">
        <v>10</v>
      </c>
      <c r="W7" s="8">
        <v>11</v>
      </c>
      <c r="X7" s="8">
        <v>0</v>
      </c>
      <c r="Y7" s="8">
        <v>0</v>
      </c>
      <c r="Z7" s="8">
        <v>92</v>
      </c>
      <c r="AA7" s="8">
        <v>13</v>
      </c>
      <c r="AB7" s="8">
        <v>2</v>
      </c>
      <c r="AC7" s="8">
        <v>10</v>
      </c>
      <c r="AD7" s="8">
        <v>18</v>
      </c>
      <c r="AE7" s="8">
        <v>3</v>
      </c>
      <c r="AF7" s="8">
        <v>2</v>
      </c>
      <c r="AG7" s="8">
        <v>22</v>
      </c>
      <c r="AH7" s="8">
        <v>6</v>
      </c>
      <c r="AI7" s="8">
        <v>3</v>
      </c>
      <c r="AJ7" s="8">
        <v>32</v>
      </c>
      <c r="AK7" s="8">
        <v>53</v>
      </c>
      <c r="AL7" s="8">
        <v>30</v>
      </c>
      <c r="AM7" s="8">
        <v>10</v>
      </c>
      <c r="AN7" s="8">
        <v>72</v>
      </c>
      <c r="AO7" s="8">
        <v>0</v>
      </c>
      <c r="AP7" s="8">
        <v>0</v>
      </c>
      <c r="AQ7" s="8">
        <v>62</v>
      </c>
      <c r="AR7" s="8">
        <v>22</v>
      </c>
      <c r="AS7" s="6"/>
    </row>
    <row r="8" spans="1:45">
      <c r="A8" s="22"/>
      <c r="B8" s="22"/>
      <c r="C8" s="9" t="s">
        <v>81</v>
      </c>
      <c r="D8" s="10" t="s">
        <v>87</v>
      </c>
      <c r="E8" s="9"/>
      <c r="F8" s="9"/>
      <c r="G8" s="9"/>
      <c r="H8" s="9"/>
      <c r="I8" s="9"/>
      <c r="J8" s="9"/>
      <c r="K8" s="10" t="s">
        <v>86</v>
      </c>
      <c r="L8" s="9"/>
      <c r="M8" s="10" t="s">
        <v>110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 t="s">
        <v>81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10" t="s">
        <v>87</v>
      </c>
      <c r="AK8" s="10" t="s">
        <v>87</v>
      </c>
      <c r="AL8" s="10" t="s">
        <v>86</v>
      </c>
      <c r="AM8" s="10" t="s">
        <v>111</v>
      </c>
      <c r="AN8" s="10" t="s">
        <v>111</v>
      </c>
      <c r="AO8" s="9"/>
      <c r="AP8" s="9"/>
      <c r="AQ8" s="10" t="s">
        <v>111</v>
      </c>
      <c r="AR8" s="10" t="s">
        <v>112</v>
      </c>
      <c r="AS8" s="6"/>
    </row>
    <row r="9" spans="1:45">
      <c r="A9" s="22"/>
      <c r="B9" s="21" t="s">
        <v>39</v>
      </c>
      <c r="C9" s="7">
        <v>0.51188563246579999</v>
      </c>
      <c r="D9" s="7">
        <v>0</v>
      </c>
      <c r="E9" s="7">
        <v>1</v>
      </c>
      <c r="F9" s="7">
        <v>0.59344320732260003</v>
      </c>
      <c r="G9" s="7">
        <v>0.45535534273450001</v>
      </c>
      <c r="H9" s="7">
        <v>0.56145859072030002</v>
      </c>
      <c r="I9" s="7">
        <v>0.3802146969279</v>
      </c>
      <c r="J9" s="7">
        <v>0.55660409031150004</v>
      </c>
      <c r="K9" s="7">
        <v>0.4270232993616</v>
      </c>
      <c r="L9" s="7">
        <v>0.6219491718115</v>
      </c>
      <c r="M9" s="7">
        <v>0.40595382621970011</v>
      </c>
      <c r="N9" s="7">
        <v>0.57886375561479997</v>
      </c>
      <c r="O9" s="7">
        <v>0.59648287373550002</v>
      </c>
      <c r="P9" s="7">
        <v>0.72054226837119995</v>
      </c>
      <c r="Q9" s="7">
        <v>0.93875180484620002</v>
      </c>
      <c r="R9" s="7">
        <v>0.14627913363350001</v>
      </c>
      <c r="S9" s="7">
        <v>0.72371563118970006</v>
      </c>
      <c r="T9" s="7">
        <v>0.49305908691470002</v>
      </c>
      <c r="U9" s="7">
        <v>0.52350736101670003</v>
      </c>
      <c r="V9" s="7">
        <v>0.1891428299887</v>
      </c>
      <c r="W9" s="7">
        <v>0.6844925138675001</v>
      </c>
      <c r="X9" s="7">
        <v>1</v>
      </c>
      <c r="Y9" s="7">
        <v>1</v>
      </c>
      <c r="Z9" s="7">
        <v>0.56392493689379997</v>
      </c>
      <c r="AA9" s="7">
        <v>0.38159229434780001</v>
      </c>
      <c r="AB9" s="7">
        <v>0.66470676412809993</v>
      </c>
      <c r="AC9" s="7">
        <v>0.73675389791029999</v>
      </c>
      <c r="AD9" s="7">
        <v>0.3514769597363</v>
      </c>
      <c r="AE9" s="7">
        <v>0.50195005777840007</v>
      </c>
      <c r="AF9" s="7">
        <v>0</v>
      </c>
      <c r="AG9" s="7">
        <v>0.48387702493829998</v>
      </c>
      <c r="AH9" s="7">
        <v>0.4677880880027</v>
      </c>
      <c r="AI9" s="7">
        <v>0.94340858244190007</v>
      </c>
      <c r="AJ9" s="7">
        <v>0.39416275812980001</v>
      </c>
      <c r="AK9" s="7">
        <v>0.51288182469660004</v>
      </c>
      <c r="AL9" s="7">
        <v>0.51306204782929998</v>
      </c>
      <c r="AM9" s="7">
        <v>0</v>
      </c>
      <c r="AN9" s="7">
        <v>0</v>
      </c>
      <c r="AO9" s="7">
        <v>1</v>
      </c>
      <c r="AP9" s="7">
        <v>1</v>
      </c>
      <c r="AQ9" s="7">
        <v>0</v>
      </c>
      <c r="AR9" s="7">
        <v>0.17256692002929999</v>
      </c>
      <c r="AS9" s="6"/>
    </row>
    <row r="10" spans="1:45">
      <c r="A10" s="22"/>
      <c r="B10" s="22"/>
      <c r="C10" s="8">
        <v>190</v>
      </c>
      <c r="D10" s="8">
        <v>0</v>
      </c>
      <c r="E10" s="8">
        <v>190</v>
      </c>
      <c r="F10" s="8">
        <v>16</v>
      </c>
      <c r="G10" s="8">
        <v>22</v>
      </c>
      <c r="H10" s="8">
        <v>39</v>
      </c>
      <c r="I10" s="8">
        <v>40</v>
      </c>
      <c r="J10" s="8">
        <v>56</v>
      </c>
      <c r="K10" s="8">
        <v>77</v>
      </c>
      <c r="L10" s="8">
        <v>101</v>
      </c>
      <c r="M10" s="8">
        <v>74</v>
      </c>
      <c r="N10" s="8">
        <v>33</v>
      </c>
      <c r="O10" s="8">
        <v>29</v>
      </c>
      <c r="P10" s="8">
        <v>32</v>
      </c>
      <c r="Q10" s="8">
        <v>6</v>
      </c>
      <c r="R10" s="8">
        <v>2</v>
      </c>
      <c r="S10" s="8">
        <v>6</v>
      </c>
      <c r="T10" s="8">
        <v>71</v>
      </c>
      <c r="U10" s="8">
        <v>70</v>
      </c>
      <c r="V10" s="8">
        <v>8</v>
      </c>
      <c r="W10" s="8">
        <v>26</v>
      </c>
      <c r="X10" s="8">
        <v>3</v>
      </c>
      <c r="Y10" s="8">
        <v>2</v>
      </c>
      <c r="Z10" s="8">
        <v>117</v>
      </c>
      <c r="AA10" s="8">
        <v>16</v>
      </c>
      <c r="AB10" s="8">
        <v>4</v>
      </c>
      <c r="AC10" s="8">
        <v>9</v>
      </c>
      <c r="AD10" s="8">
        <v>11</v>
      </c>
      <c r="AE10" s="8">
        <v>2</v>
      </c>
      <c r="AF10" s="8">
        <v>0</v>
      </c>
      <c r="AG10" s="8">
        <v>29</v>
      </c>
      <c r="AH10" s="8">
        <v>7</v>
      </c>
      <c r="AI10" s="8">
        <v>7</v>
      </c>
      <c r="AJ10" s="8">
        <v>31</v>
      </c>
      <c r="AK10" s="8">
        <v>55</v>
      </c>
      <c r="AL10" s="8">
        <v>33</v>
      </c>
      <c r="AM10" s="8">
        <v>0</v>
      </c>
      <c r="AN10" s="8">
        <v>0</v>
      </c>
      <c r="AO10" s="8">
        <v>153</v>
      </c>
      <c r="AP10" s="8">
        <v>33</v>
      </c>
      <c r="AQ10" s="8">
        <v>0</v>
      </c>
      <c r="AR10" s="8">
        <v>3</v>
      </c>
      <c r="AS10" s="6"/>
    </row>
    <row r="11" spans="1:45">
      <c r="A11" s="22"/>
      <c r="B11" s="22"/>
      <c r="C11" s="9" t="s">
        <v>81</v>
      </c>
      <c r="D11" s="9"/>
      <c r="E11" s="10" t="s">
        <v>105</v>
      </c>
      <c r="F11" s="9"/>
      <c r="G11" s="9"/>
      <c r="H11" s="9"/>
      <c r="I11" s="9"/>
      <c r="J11" s="9"/>
      <c r="K11" s="9"/>
      <c r="L11" s="10" t="s">
        <v>82</v>
      </c>
      <c r="M11" s="9"/>
      <c r="N11" s="9"/>
      <c r="O11" s="9"/>
      <c r="P11" s="9"/>
      <c r="Q11" s="10" t="s">
        <v>105</v>
      </c>
      <c r="R11" s="9"/>
      <c r="S11" s="9"/>
      <c r="T11" s="9"/>
      <c r="U11" s="9"/>
      <c r="V11" s="9"/>
      <c r="W11" s="9"/>
      <c r="X11" s="9"/>
      <c r="Y11" s="9" t="s">
        <v>81</v>
      </c>
      <c r="Z11" s="9"/>
      <c r="AA11" s="9"/>
      <c r="AB11" s="9"/>
      <c r="AC11" s="9"/>
      <c r="AD11" s="9"/>
      <c r="AE11" s="9"/>
      <c r="AF11" s="9"/>
      <c r="AG11" s="9"/>
      <c r="AH11" s="9"/>
      <c r="AI11" s="10" t="s">
        <v>113</v>
      </c>
      <c r="AJ11" s="9"/>
      <c r="AK11" s="9"/>
      <c r="AL11" s="9"/>
      <c r="AM11" s="9"/>
      <c r="AN11" s="9"/>
      <c r="AO11" s="10" t="s">
        <v>114</v>
      </c>
      <c r="AP11" s="10" t="s">
        <v>115</v>
      </c>
      <c r="AQ11" s="9"/>
      <c r="AR11" s="9"/>
      <c r="AS11" s="6"/>
    </row>
    <row r="12" spans="1:45">
      <c r="A12" s="22"/>
      <c r="B12" s="21" t="s">
        <v>20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7">
        <v>1</v>
      </c>
      <c r="AI12" s="7">
        <v>1</v>
      </c>
      <c r="AJ12" s="7">
        <v>1</v>
      </c>
      <c r="AK12" s="7">
        <v>1</v>
      </c>
      <c r="AL12" s="7">
        <v>1</v>
      </c>
      <c r="AM12" s="7">
        <v>1</v>
      </c>
      <c r="AN12" s="7">
        <v>1</v>
      </c>
      <c r="AO12" s="7">
        <v>1</v>
      </c>
      <c r="AP12" s="7">
        <v>1</v>
      </c>
      <c r="AQ12" s="7">
        <v>1</v>
      </c>
      <c r="AR12" s="7">
        <v>1</v>
      </c>
      <c r="AS12" s="6"/>
    </row>
    <row r="13" spans="1:45">
      <c r="A13" s="22"/>
      <c r="B13" s="22"/>
      <c r="C13" s="8">
        <v>360</v>
      </c>
      <c r="D13" s="8">
        <v>170</v>
      </c>
      <c r="E13" s="8">
        <v>190</v>
      </c>
      <c r="F13" s="8">
        <v>24</v>
      </c>
      <c r="G13" s="8">
        <v>54</v>
      </c>
      <c r="H13" s="8">
        <v>64</v>
      </c>
      <c r="I13" s="8">
        <v>73</v>
      </c>
      <c r="J13" s="8">
        <v>113</v>
      </c>
      <c r="K13" s="8">
        <v>148</v>
      </c>
      <c r="L13" s="8">
        <v>187</v>
      </c>
      <c r="M13" s="8">
        <v>159</v>
      </c>
      <c r="N13" s="8">
        <v>55</v>
      </c>
      <c r="O13" s="8">
        <v>54</v>
      </c>
      <c r="P13" s="8">
        <v>47</v>
      </c>
      <c r="Q13" s="8">
        <v>8</v>
      </c>
      <c r="R13" s="8">
        <v>5</v>
      </c>
      <c r="S13" s="8">
        <v>7</v>
      </c>
      <c r="T13" s="8">
        <v>135</v>
      </c>
      <c r="U13" s="8">
        <v>144</v>
      </c>
      <c r="V13" s="8">
        <v>18</v>
      </c>
      <c r="W13" s="8">
        <v>37</v>
      </c>
      <c r="X13" s="8">
        <v>3</v>
      </c>
      <c r="Y13" s="8">
        <v>2</v>
      </c>
      <c r="Z13" s="8">
        <v>209</v>
      </c>
      <c r="AA13" s="8">
        <v>29</v>
      </c>
      <c r="AB13" s="8">
        <v>6</v>
      </c>
      <c r="AC13" s="8">
        <v>19</v>
      </c>
      <c r="AD13" s="8">
        <v>29</v>
      </c>
      <c r="AE13" s="8">
        <v>5</v>
      </c>
      <c r="AF13" s="8">
        <v>2</v>
      </c>
      <c r="AG13" s="8">
        <v>51</v>
      </c>
      <c r="AH13" s="8">
        <v>13</v>
      </c>
      <c r="AI13" s="8">
        <v>10</v>
      </c>
      <c r="AJ13" s="8">
        <v>63</v>
      </c>
      <c r="AK13" s="8">
        <v>108</v>
      </c>
      <c r="AL13" s="8">
        <v>63</v>
      </c>
      <c r="AM13" s="8">
        <v>10</v>
      </c>
      <c r="AN13" s="8">
        <v>72</v>
      </c>
      <c r="AO13" s="8">
        <v>153</v>
      </c>
      <c r="AP13" s="8">
        <v>33</v>
      </c>
      <c r="AQ13" s="8">
        <v>62</v>
      </c>
      <c r="AR13" s="8">
        <v>25</v>
      </c>
      <c r="AS13" s="6"/>
    </row>
    <row r="14" spans="1:45">
      <c r="A14" s="22"/>
      <c r="B14" s="22"/>
      <c r="C14" s="9" t="s">
        <v>81</v>
      </c>
      <c r="D14" s="9" t="s">
        <v>81</v>
      </c>
      <c r="E14" s="9" t="s">
        <v>81</v>
      </c>
      <c r="F14" s="9" t="s">
        <v>81</v>
      </c>
      <c r="G14" s="9" t="s">
        <v>81</v>
      </c>
      <c r="H14" s="9" t="s">
        <v>81</v>
      </c>
      <c r="I14" s="9" t="s">
        <v>81</v>
      </c>
      <c r="J14" s="9" t="s">
        <v>81</v>
      </c>
      <c r="K14" s="9" t="s">
        <v>81</v>
      </c>
      <c r="L14" s="9" t="s">
        <v>81</v>
      </c>
      <c r="M14" s="9" t="s">
        <v>81</v>
      </c>
      <c r="N14" s="9" t="s">
        <v>81</v>
      </c>
      <c r="O14" s="9" t="s">
        <v>81</v>
      </c>
      <c r="P14" s="9" t="s">
        <v>81</v>
      </c>
      <c r="Q14" s="9" t="s">
        <v>81</v>
      </c>
      <c r="R14" s="9" t="s">
        <v>81</v>
      </c>
      <c r="S14" s="9" t="s">
        <v>81</v>
      </c>
      <c r="T14" s="9" t="s">
        <v>81</v>
      </c>
      <c r="U14" s="9" t="s">
        <v>81</v>
      </c>
      <c r="V14" s="9" t="s">
        <v>81</v>
      </c>
      <c r="W14" s="9" t="s">
        <v>81</v>
      </c>
      <c r="X14" s="9" t="s">
        <v>81</v>
      </c>
      <c r="Y14" s="9" t="s">
        <v>81</v>
      </c>
      <c r="Z14" s="9" t="s">
        <v>81</v>
      </c>
      <c r="AA14" s="9" t="s">
        <v>81</v>
      </c>
      <c r="AB14" s="9" t="s">
        <v>81</v>
      </c>
      <c r="AC14" s="9" t="s">
        <v>81</v>
      </c>
      <c r="AD14" s="9" t="s">
        <v>81</v>
      </c>
      <c r="AE14" s="9" t="s">
        <v>81</v>
      </c>
      <c r="AF14" s="9" t="s">
        <v>81</v>
      </c>
      <c r="AG14" s="9" t="s">
        <v>81</v>
      </c>
      <c r="AH14" s="9" t="s">
        <v>81</v>
      </c>
      <c r="AI14" s="9" t="s">
        <v>81</v>
      </c>
      <c r="AJ14" s="9" t="s">
        <v>81</v>
      </c>
      <c r="AK14" s="9" t="s">
        <v>81</v>
      </c>
      <c r="AL14" s="9" t="s">
        <v>81</v>
      </c>
      <c r="AM14" s="9" t="s">
        <v>81</v>
      </c>
      <c r="AN14" s="9" t="s">
        <v>81</v>
      </c>
      <c r="AO14" s="9" t="s">
        <v>81</v>
      </c>
      <c r="AP14" s="9" t="s">
        <v>81</v>
      </c>
      <c r="AQ14" s="9" t="s">
        <v>81</v>
      </c>
      <c r="AR14" s="9" t="s">
        <v>81</v>
      </c>
      <c r="AS14" s="6"/>
    </row>
    <row r="15" spans="1:45" s="20" customFormat="1">
      <c r="A15" s="24" t="s">
        <v>93</v>
      </c>
      <c r="B15" s="25"/>
      <c r="C15" s="19">
        <v>5.1644353894728612</v>
      </c>
      <c r="D15" s="19">
        <v>7.5158334626902086</v>
      </c>
      <c r="E15" s="19">
        <v>7.1092193276326476</v>
      </c>
      <c r="F15" s="19">
        <v>20.00401286676469</v>
      </c>
      <c r="G15" s="19">
        <v>13.335875214956721</v>
      </c>
      <c r="H15" s="19">
        <v>12.249742747127311</v>
      </c>
      <c r="I15" s="19">
        <v>11.469757140955609</v>
      </c>
      <c r="J15" s="19">
        <v>9.2187203250965091</v>
      </c>
      <c r="K15" s="19">
        <v>8.0551556460596636</v>
      </c>
      <c r="L15" s="19">
        <v>7.1660254212499392</v>
      </c>
      <c r="M15" s="19">
        <v>7.7714962086271404</v>
      </c>
      <c r="N15" s="19">
        <v>13.214079444268741</v>
      </c>
      <c r="O15" s="19">
        <v>13.335875214956721</v>
      </c>
      <c r="P15" s="19">
        <v>14.294549978506531</v>
      </c>
      <c r="Q15" s="19" t="s">
        <v>94</v>
      </c>
      <c r="R15" s="19" t="s">
        <v>94</v>
      </c>
      <c r="S15" s="19" t="s">
        <v>94</v>
      </c>
      <c r="T15" s="19">
        <v>8.4341203155395963</v>
      </c>
      <c r="U15" s="19">
        <v>8.1662773793511292</v>
      </c>
      <c r="V15" s="19">
        <v>23.098690624980481</v>
      </c>
      <c r="W15" s="19">
        <v>16.11090742142704</v>
      </c>
      <c r="X15" s="19" t="s">
        <v>94</v>
      </c>
      <c r="Y15" s="19" t="s">
        <v>94</v>
      </c>
      <c r="Z15" s="19">
        <v>6.7783317323587742</v>
      </c>
      <c r="AA15" s="19">
        <v>18.197973291109221</v>
      </c>
      <c r="AB15" s="19" t="s">
        <v>94</v>
      </c>
      <c r="AC15" s="19">
        <v>22.48260702236891</v>
      </c>
      <c r="AD15" s="19">
        <v>18.197973291109221</v>
      </c>
      <c r="AE15" s="19" t="s">
        <v>94</v>
      </c>
      <c r="AF15" s="19" t="s">
        <v>94</v>
      </c>
      <c r="AG15" s="19">
        <v>13.722516109002321</v>
      </c>
      <c r="AH15" s="19">
        <v>27.180200893507848</v>
      </c>
      <c r="AI15" s="19">
        <v>30.990228098485471</v>
      </c>
      <c r="AJ15" s="19">
        <v>12.34658428081252</v>
      </c>
      <c r="AK15" s="19">
        <v>9.4297180519345822</v>
      </c>
      <c r="AL15" s="19">
        <v>12.34658428081252</v>
      </c>
      <c r="AM15" s="19">
        <v>30.990228098485471</v>
      </c>
      <c r="AN15" s="19">
        <v>11.549137419908851</v>
      </c>
      <c r="AO15" s="19">
        <v>7.9224289840081683</v>
      </c>
      <c r="AP15" s="19">
        <v>17.0594283133902</v>
      </c>
      <c r="AQ15" s="19">
        <v>12.4457593743573</v>
      </c>
      <c r="AR15" s="19">
        <v>19.59984319926826</v>
      </c>
      <c r="AS15" s="6"/>
    </row>
    <row r="16" spans="1:45">
      <c r="A16" s="11" t="s">
        <v>116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1">
      <c r="A17" s="13" t="s">
        <v>96</v>
      </c>
    </row>
  </sheetData>
  <mergeCells count="16">
    <mergeCell ref="B12:B14"/>
    <mergeCell ref="A6:A14"/>
    <mergeCell ref="A15:B15"/>
    <mergeCell ref="AP2:AR2"/>
    <mergeCell ref="A2:C2"/>
    <mergeCell ref="A3:B5"/>
    <mergeCell ref="B6:B8"/>
    <mergeCell ref="B9:B11"/>
    <mergeCell ref="AH3:AL3"/>
    <mergeCell ref="AM3:AR3"/>
    <mergeCell ref="D3:E3"/>
    <mergeCell ref="F3:J3"/>
    <mergeCell ref="K3:L3"/>
    <mergeCell ref="M3:S3"/>
    <mergeCell ref="T3:Y3"/>
    <mergeCell ref="Z3:AG3"/>
  </mergeCells>
  <hyperlinks>
    <hyperlink ref="A1" location="'TOC'!A1:A1" display="Back to TOC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29"/>
  <sheetViews>
    <sheetView workbookViewId="0"/>
  </sheetViews>
  <sheetFormatPr baseColWidth="10" defaultColWidth="8.83203125" defaultRowHeight="15"/>
  <cols>
    <col min="1" max="1" width="50" style="17" bestFit="1" customWidth="1"/>
    <col min="2" max="2" width="25" style="17" customWidth="1"/>
    <col min="3" max="45" width="12.6640625" style="17" customWidth="1"/>
  </cols>
  <sheetData>
    <row r="1" spans="1:45" ht="52" customHeight="1">
      <c r="A1" s="5" t="str">
        <f>HYPERLINK("#TOC!A1","Return to Table of Contents")</f>
        <v>Return to Table of Contents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6"/>
    </row>
    <row r="2" spans="1:45" ht="36" customHeight="1">
      <c r="A2" s="27" t="s">
        <v>117</v>
      </c>
      <c r="B2" s="22"/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26" t="s">
        <v>109</v>
      </c>
      <c r="AQ2" s="22"/>
      <c r="AR2" s="22"/>
      <c r="AS2" s="6"/>
    </row>
    <row r="3" spans="1:45" ht="37" customHeight="1">
      <c r="A3" s="28"/>
      <c r="B3" s="22"/>
      <c r="C3" s="14" t="s">
        <v>20</v>
      </c>
      <c r="D3" s="29" t="s">
        <v>21</v>
      </c>
      <c r="E3" s="22"/>
      <c r="F3" s="29" t="s">
        <v>22</v>
      </c>
      <c r="G3" s="22"/>
      <c r="H3" s="22"/>
      <c r="I3" s="22"/>
      <c r="J3" s="22"/>
      <c r="K3" s="29" t="s">
        <v>23</v>
      </c>
      <c r="L3" s="22"/>
      <c r="M3" s="29" t="s">
        <v>24</v>
      </c>
      <c r="N3" s="22"/>
      <c r="O3" s="22"/>
      <c r="P3" s="22"/>
      <c r="Q3" s="22"/>
      <c r="R3" s="22"/>
      <c r="S3" s="22"/>
      <c r="T3" s="29" t="s">
        <v>25</v>
      </c>
      <c r="U3" s="22"/>
      <c r="V3" s="22"/>
      <c r="W3" s="22"/>
      <c r="X3" s="22"/>
      <c r="Y3" s="22"/>
      <c r="Z3" s="29" t="s">
        <v>26</v>
      </c>
      <c r="AA3" s="22"/>
      <c r="AB3" s="22"/>
      <c r="AC3" s="22"/>
      <c r="AD3" s="22"/>
      <c r="AE3" s="22"/>
      <c r="AF3" s="22"/>
      <c r="AG3" s="22"/>
      <c r="AH3" s="29" t="s">
        <v>27</v>
      </c>
      <c r="AI3" s="22"/>
      <c r="AJ3" s="22"/>
      <c r="AK3" s="22"/>
      <c r="AL3" s="22"/>
      <c r="AM3" s="29" t="s">
        <v>28</v>
      </c>
      <c r="AN3" s="22"/>
      <c r="AO3" s="22"/>
      <c r="AP3" s="22"/>
      <c r="AQ3" s="22"/>
      <c r="AR3" s="22"/>
      <c r="AS3" s="6"/>
    </row>
    <row r="4" spans="1:45" ht="16" customHeight="1">
      <c r="A4" s="22"/>
      <c r="B4" s="22"/>
      <c r="C4" s="15" t="s">
        <v>29</v>
      </c>
      <c r="D4" s="15" t="s">
        <v>29</v>
      </c>
      <c r="E4" s="15" t="s">
        <v>30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29</v>
      </c>
      <c r="L4" s="15" t="s">
        <v>30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 t="s">
        <v>35</v>
      </c>
      <c r="T4" s="15" t="s">
        <v>29</v>
      </c>
      <c r="U4" s="15" t="s">
        <v>30</v>
      </c>
      <c r="V4" s="15" t="s">
        <v>31</v>
      </c>
      <c r="W4" s="15" t="s">
        <v>32</v>
      </c>
      <c r="X4" s="15" t="s">
        <v>33</v>
      </c>
      <c r="Y4" s="15" t="s">
        <v>34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35</v>
      </c>
      <c r="AG4" s="15" t="s">
        <v>36</v>
      </c>
      <c r="AH4" s="15" t="s">
        <v>29</v>
      </c>
      <c r="AI4" s="15" t="s">
        <v>30</v>
      </c>
      <c r="AJ4" s="15" t="s">
        <v>31</v>
      </c>
      <c r="AK4" s="15" t="s">
        <v>32</v>
      </c>
      <c r="AL4" s="15" t="s">
        <v>33</v>
      </c>
      <c r="AM4" s="15" t="s">
        <v>29</v>
      </c>
      <c r="AN4" s="15" t="s">
        <v>30</v>
      </c>
      <c r="AO4" s="15" t="s">
        <v>31</v>
      </c>
      <c r="AP4" s="15" t="s">
        <v>32</v>
      </c>
      <c r="AQ4" s="15" t="s">
        <v>33</v>
      </c>
      <c r="AR4" s="15" t="s">
        <v>34</v>
      </c>
      <c r="AS4" s="6"/>
    </row>
    <row r="5" spans="1:45" ht="34.5" customHeight="1">
      <c r="A5" s="22"/>
      <c r="B5" s="22"/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4" t="s">
        <v>49</v>
      </c>
      <c r="P5" s="14" t="s">
        <v>50</v>
      </c>
      <c r="Q5" s="14" t="s">
        <v>51</v>
      </c>
      <c r="R5" s="14" t="s">
        <v>52</v>
      </c>
      <c r="S5" s="14" t="s">
        <v>53</v>
      </c>
      <c r="T5" s="14" t="s">
        <v>54</v>
      </c>
      <c r="U5" s="14" t="s">
        <v>55</v>
      </c>
      <c r="V5" s="14" t="s">
        <v>56</v>
      </c>
      <c r="W5" s="14" t="s">
        <v>57</v>
      </c>
      <c r="X5" s="14" t="s">
        <v>58</v>
      </c>
      <c r="Y5" s="14" t="s">
        <v>59</v>
      </c>
      <c r="Z5" s="14" t="s">
        <v>60</v>
      </c>
      <c r="AA5" s="14" t="s">
        <v>61</v>
      </c>
      <c r="AB5" s="14" t="s">
        <v>62</v>
      </c>
      <c r="AC5" s="14" t="s">
        <v>63</v>
      </c>
      <c r="AD5" s="14" t="s">
        <v>64</v>
      </c>
      <c r="AE5" s="14" t="s">
        <v>65</v>
      </c>
      <c r="AF5" s="14" t="s">
        <v>66</v>
      </c>
      <c r="AG5" s="14" t="s">
        <v>67</v>
      </c>
      <c r="AH5" s="14" t="s">
        <v>68</v>
      </c>
      <c r="AI5" s="14" t="s">
        <v>69</v>
      </c>
      <c r="AJ5" s="14" t="s">
        <v>70</v>
      </c>
      <c r="AK5" s="14" t="s">
        <v>71</v>
      </c>
      <c r="AL5" s="14" t="s">
        <v>72</v>
      </c>
      <c r="AM5" s="14" t="s">
        <v>73</v>
      </c>
      <c r="AN5" s="14" t="s">
        <v>74</v>
      </c>
      <c r="AO5" s="14" t="s">
        <v>75</v>
      </c>
      <c r="AP5" s="14" t="s">
        <v>76</v>
      </c>
      <c r="AQ5" s="14" t="s">
        <v>77</v>
      </c>
      <c r="AR5" s="14" t="s">
        <v>78</v>
      </c>
      <c r="AS5" s="6"/>
    </row>
    <row r="6" spans="1:45">
      <c r="A6" s="23" t="s">
        <v>28</v>
      </c>
      <c r="B6" s="21" t="s">
        <v>73</v>
      </c>
      <c r="C6" s="7">
        <v>9.2579233259600005E-2</v>
      </c>
      <c r="D6" s="7">
        <v>0.1911704071707</v>
      </c>
      <c r="E6" s="7">
        <v>0</v>
      </c>
      <c r="F6" s="7">
        <v>0</v>
      </c>
      <c r="G6" s="7">
        <v>0.11136219471140001</v>
      </c>
      <c r="H6" s="7">
        <v>0.1208222902199</v>
      </c>
      <c r="I6" s="7">
        <v>0.22899166733019999</v>
      </c>
      <c r="J6" s="7">
        <v>4.3021301324799997E-2</v>
      </c>
      <c r="K6" s="7">
        <v>0.1539406272014</v>
      </c>
      <c r="L6" s="7">
        <v>3.053627577872E-2</v>
      </c>
      <c r="M6" s="7">
        <v>9.0155711434429991E-2</v>
      </c>
      <c r="N6" s="7">
        <v>0.29235032493160001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7.787361841085999E-2</v>
      </c>
      <c r="U6" s="7">
        <v>9.5971630263900001E-2</v>
      </c>
      <c r="V6" s="7">
        <v>0</v>
      </c>
      <c r="W6" s="7">
        <v>0.21879829489120001</v>
      </c>
      <c r="X6" s="7">
        <v>0</v>
      </c>
      <c r="Y6" s="7">
        <v>0</v>
      </c>
      <c r="Z6" s="7">
        <v>0.1001918728544</v>
      </c>
      <c r="AA6" s="7">
        <v>0.32831476093459999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0.13723222374239999</v>
      </c>
      <c r="AK6" s="7">
        <v>0</v>
      </c>
      <c r="AL6" s="7">
        <v>0.1788386720605</v>
      </c>
      <c r="AM6" s="7">
        <v>1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6"/>
    </row>
    <row r="7" spans="1:45">
      <c r="A7" s="22"/>
      <c r="B7" s="22"/>
      <c r="C7" s="8">
        <v>10</v>
      </c>
      <c r="D7" s="8">
        <v>10</v>
      </c>
      <c r="E7" s="8">
        <v>0</v>
      </c>
      <c r="F7" s="8">
        <v>0</v>
      </c>
      <c r="G7" s="8">
        <v>2</v>
      </c>
      <c r="H7" s="8">
        <v>2</v>
      </c>
      <c r="I7" s="8">
        <v>4</v>
      </c>
      <c r="J7" s="8">
        <v>2</v>
      </c>
      <c r="K7" s="8">
        <v>7</v>
      </c>
      <c r="L7" s="8">
        <v>3</v>
      </c>
      <c r="M7" s="8">
        <v>5</v>
      </c>
      <c r="N7" s="8">
        <v>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4</v>
      </c>
      <c r="U7" s="8">
        <v>4</v>
      </c>
      <c r="V7" s="8">
        <v>0</v>
      </c>
      <c r="W7" s="8">
        <v>2</v>
      </c>
      <c r="X7" s="8">
        <v>0</v>
      </c>
      <c r="Y7" s="8">
        <v>0</v>
      </c>
      <c r="Z7" s="8">
        <v>7</v>
      </c>
      <c r="AA7" s="8">
        <v>3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3</v>
      </c>
      <c r="AK7" s="8">
        <v>0</v>
      </c>
      <c r="AL7" s="8">
        <v>3</v>
      </c>
      <c r="AM7" s="8">
        <v>10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6"/>
    </row>
    <row r="8" spans="1:45">
      <c r="A8" s="22"/>
      <c r="B8" s="22"/>
      <c r="C8" s="9" t="s">
        <v>81</v>
      </c>
      <c r="D8" s="10" t="s">
        <v>87</v>
      </c>
      <c r="E8" s="9"/>
      <c r="F8" s="9"/>
      <c r="G8" s="9"/>
      <c r="H8" s="9"/>
      <c r="I8" s="9"/>
      <c r="J8" s="9"/>
      <c r="K8" s="10" t="s">
        <v>86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 t="s">
        <v>81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 t="s">
        <v>118</v>
      </c>
      <c r="AN8" s="9"/>
      <c r="AO8" s="9"/>
      <c r="AP8" s="9"/>
      <c r="AQ8" s="9"/>
      <c r="AR8" s="9"/>
      <c r="AS8" s="6"/>
    </row>
    <row r="9" spans="1:45">
      <c r="A9" s="22"/>
      <c r="B9" s="21" t="s">
        <v>74</v>
      </c>
      <c r="C9" s="7">
        <v>0.1278682089358</v>
      </c>
      <c r="D9" s="7">
        <v>0.26403996561400001</v>
      </c>
      <c r="E9" s="7">
        <v>0</v>
      </c>
      <c r="F9" s="7">
        <v>0.2068267230359</v>
      </c>
      <c r="G9" s="7">
        <v>7.1204652564630003E-2</v>
      </c>
      <c r="H9" s="7">
        <v>0.16963377540960001</v>
      </c>
      <c r="I9" s="7">
        <v>8.4017246105329998E-2</v>
      </c>
      <c r="J9" s="7">
        <v>0.15223339136120001</v>
      </c>
      <c r="K9" s="7">
        <v>0.1237202000631</v>
      </c>
      <c r="L9" s="7">
        <v>0.12095493597489999</v>
      </c>
      <c r="M9" s="7">
        <v>0.17325873059630001</v>
      </c>
      <c r="N9" s="7">
        <v>5.6874645561120013E-2</v>
      </c>
      <c r="O9" s="7">
        <v>0.1431590578761</v>
      </c>
      <c r="P9" s="7">
        <v>0.11604154128700001</v>
      </c>
      <c r="Q9" s="7">
        <v>0</v>
      </c>
      <c r="R9" s="7">
        <v>2.6728192318139998E-2</v>
      </c>
      <c r="S9" s="7">
        <v>0</v>
      </c>
      <c r="T9" s="7">
        <v>0.14556677686050001</v>
      </c>
      <c r="U9" s="7">
        <v>0.14315125361709999</v>
      </c>
      <c r="V9" s="7">
        <v>0.13095153705759999</v>
      </c>
      <c r="W9" s="7">
        <v>1.701981118112E-2</v>
      </c>
      <c r="X9" s="7">
        <v>0</v>
      </c>
      <c r="Y9" s="7">
        <v>0</v>
      </c>
      <c r="Z9" s="7">
        <v>0.1221896641432</v>
      </c>
      <c r="AA9" s="7">
        <v>7.5532229999789993E-2</v>
      </c>
      <c r="AB9" s="7">
        <v>0.33529323587190002</v>
      </c>
      <c r="AC9" s="7">
        <v>4.4173016403740002E-2</v>
      </c>
      <c r="AD9" s="7">
        <v>0.20899619348019999</v>
      </c>
      <c r="AE9" s="7">
        <v>4.2799514315650003E-2</v>
      </c>
      <c r="AF9" s="7">
        <v>0</v>
      </c>
      <c r="AG9" s="7">
        <v>0.1417086699781</v>
      </c>
      <c r="AH9" s="7">
        <v>8.7679312333540007E-3</v>
      </c>
      <c r="AI9" s="7">
        <v>0</v>
      </c>
      <c r="AJ9" s="7">
        <v>0.1182550294582</v>
      </c>
      <c r="AK9" s="7">
        <v>0.1409032499084</v>
      </c>
      <c r="AL9" s="7">
        <v>0.1631491906676</v>
      </c>
      <c r="AM9" s="7">
        <v>0</v>
      </c>
      <c r="AN9" s="7">
        <v>1</v>
      </c>
      <c r="AO9" s="7">
        <v>0</v>
      </c>
      <c r="AP9" s="7">
        <v>0</v>
      </c>
      <c r="AQ9" s="7">
        <v>0</v>
      </c>
      <c r="AR9" s="7">
        <v>0</v>
      </c>
      <c r="AS9" s="6"/>
    </row>
    <row r="10" spans="1:45">
      <c r="A10" s="22"/>
      <c r="B10" s="22"/>
      <c r="C10" s="8">
        <v>72</v>
      </c>
      <c r="D10" s="8">
        <v>72</v>
      </c>
      <c r="E10" s="8">
        <v>0</v>
      </c>
      <c r="F10" s="8">
        <v>4</v>
      </c>
      <c r="G10" s="8">
        <v>12</v>
      </c>
      <c r="H10" s="8">
        <v>13</v>
      </c>
      <c r="I10" s="8">
        <v>14</v>
      </c>
      <c r="J10" s="8">
        <v>26</v>
      </c>
      <c r="K10" s="8">
        <v>32</v>
      </c>
      <c r="L10" s="8">
        <v>35</v>
      </c>
      <c r="M10" s="8">
        <v>35</v>
      </c>
      <c r="N10" s="8">
        <v>12</v>
      </c>
      <c r="O10" s="8">
        <v>10</v>
      </c>
      <c r="P10" s="8">
        <v>8</v>
      </c>
      <c r="Q10" s="8">
        <v>0</v>
      </c>
      <c r="R10" s="8">
        <v>1</v>
      </c>
      <c r="S10" s="8">
        <v>0</v>
      </c>
      <c r="T10" s="8">
        <v>23</v>
      </c>
      <c r="U10" s="8">
        <v>37</v>
      </c>
      <c r="V10" s="8">
        <v>5</v>
      </c>
      <c r="W10" s="8">
        <v>4</v>
      </c>
      <c r="X10" s="8">
        <v>0</v>
      </c>
      <c r="Y10" s="8">
        <v>0</v>
      </c>
      <c r="Z10" s="8">
        <v>44</v>
      </c>
      <c r="AA10" s="8">
        <v>5</v>
      </c>
      <c r="AB10" s="8">
        <v>2</v>
      </c>
      <c r="AC10" s="8">
        <v>4</v>
      </c>
      <c r="AD10" s="8">
        <v>7</v>
      </c>
      <c r="AE10" s="8">
        <v>1</v>
      </c>
      <c r="AF10" s="8">
        <v>0</v>
      </c>
      <c r="AG10" s="8">
        <v>8</v>
      </c>
      <c r="AH10" s="8">
        <v>1</v>
      </c>
      <c r="AI10" s="8">
        <v>0</v>
      </c>
      <c r="AJ10" s="8">
        <v>14</v>
      </c>
      <c r="AK10" s="8">
        <v>23</v>
      </c>
      <c r="AL10" s="8">
        <v>14</v>
      </c>
      <c r="AM10" s="8">
        <v>0</v>
      </c>
      <c r="AN10" s="8">
        <v>72</v>
      </c>
      <c r="AO10" s="8">
        <v>0</v>
      </c>
      <c r="AP10" s="8">
        <v>0</v>
      </c>
      <c r="AQ10" s="8">
        <v>0</v>
      </c>
      <c r="AR10" s="8">
        <v>0</v>
      </c>
      <c r="AS10" s="6"/>
    </row>
    <row r="11" spans="1:45">
      <c r="A11" s="22"/>
      <c r="B11" s="22"/>
      <c r="C11" s="9" t="s">
        <v>81</v>
      </c>
      <c r="D11" s="10" t="s">
        <v>87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 t="s">
        <v>85</v>
      </c>
      <c r="U11" s="10" t="s">
        <v>119</v>
      </c>
      <c r="V11" s="9"/>
      <c r="W11" s="9"/>
      <c r="X11" s="9"/>
      <c r="Y11" s="9" t="s">
        <v>81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" t="s">
        <v>82</v>
      </c>
      <c r="AK11" s="10" t="s">
        <v>82</v>
      </c>
      <c r="AL11" s="10" t="s">
        <v>82</v>
      </c>
      <c r="AM11" s="9"/>
      <c r="AN11" s="10" t="s">
        <v>120</v>
      </c>
      <c r="AO11" s="9"/>
      <c r="AP11" s="9"/>
      <c r="AQ11" s="9"/>
      <c r="AR11" s="9"/>
      <c r="AS11" s="6"/>
    </row>
    <row r="12" spans="1:45">
      <c r="A12" s="22"/>
      <c r="B12" s="21" t="s">
        <v>78</v>
      </c>
      <c r="C12" s="7">
        <v>0.1589629119207</v>
      </c>
      <c r="D12" s="7">
        <v>0.27160375805190001</v>
      </c>
      <c r="E12" s="7">
        <v>5.3190734200760002E-2</v>
      </c>
      <c r="F12" s="7">
        <v>0</v>
      </c>
      <c r="G12" s="7">
        <v>0.25009382776360001</v>
      </c>
      <c r="H12" s="7">
        <v>7.4792349121840004E-2</v>
      </c>
      <c r="I12" s="7">
        <v>0.24887506753829999</v>
      </c>
      <c r="J12" s="7">
        <v>0.1607209555953</v>
      </c>
      <c r="K12" s="7">
        <v>0.1829756301364</v>
      </c>
      <c r="L12" s="7">
        <v>0.14058095573500001</v>
      </c>
      <c r="M12" s="7">
        <v>0.2082978593466</v>
      </c>
      <c r="N12" s="7">
        <v>3.2377968465899999E-2</v>
      </c>
      <c r="O12" s="7">
        <v>0.25170329707619998</v>
      </c>
      <c r="P12" s="7">
        <v>2.4691230049509998E-2</v>
      </c>
      <c r="Q12" s="7">
        <v>0</v>
      </c>
      <c r="R12" s="7">
        <v>0</v>
      </c>
      <c r="S12" s="7">
        <v>0.2762843688103</v>
      </c>
      <c r="T12" s="7">
        <v>0.2007922922399</v>
      </c>
      <c r="U12" s="7">
        <v>0.17763908053460001</v>
      </c>
      <c r="V12" s="7">
        <v>0.1013813045309</v>
      </c>
      <c r="W12" s="7">
        <v>2.735054362518E-2</v>
      </c>
      <c r="X12" s="7">
        <v>0</v>
      </c>
      <c r="Y12" s="7">
        <v>0</v>
      </c>
      <c r="Z12" s="7">
        <v>0.1582865165815</v>
      </c>
      <c r="AA12" s="7">
        <v>0.161199422551</v>
      </c>
      <c r="AB12" s="7">
        <v>0</v>
      </c>
      <c r="AC12" s="7">
        <v>0.2280521655961</v>
      </c>
      <c r="AD12" s="7">
        <v>0.24618555677180001</v>
      </c>
      <c r="AE12" s="7">
        <v>0.33354799406320002</v>
      </c>
      <c r="AF12" s="7">
        <v>0</v>
      </c>
      <c r="AG12" s="7">
        <v>7.5726638948550001E-2</v>
      </c>
      <c r="AH12" s="7">
        <v>8.8553236272120001E-2</v>
      </c>
      <c r="AI12" s="7">
        <v>0</v>
      </c>
      <c r="AJ12" s="7">
        <v>0.18325234514149999</v>
      </c>
      <c r="AK12" s="7">
        <v>0.33747463085899998</v>
      </c>
      <c r="AL12" s="7">
        <v>0.10470312039019999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1</v>
      </c>
      <c r="AS12" s="6"/>
    </row>
    <row r="13" spans="1:45">
      <c r="A13" s="22"/>
      <c r="B13" s="22"/>
      <c r="C13" s="8">
        <v>25</v>
      </c>
      <c r="D13" s="8">
        <v>22</v>
      </c>
      <c r="E13" s="8">
        <v>3</v>
      </c>
      <c r="F13" s="8">
        <v>0</v>
      </c>
      <c r="G13" s="8">
        <v>8</v>
      </c>
      <c r="H13" s="8">
        <v>3</v>
      </c>
      <c r="I13" s="8">
        <v>5</v>
      </c>
      <c r="J13" s="8">
        <v>7</v>
      </c>
      <c r="K13" s="8">
        <v>10</v>
      </c>
      <c r="L13" s="8">
        <v>13</v>
      </c>
      <c r="M13" s="8">
        <v>11</v>
      </c>
      <c r="N13" s="8">
        <v>1</v>
      </c>
      <c r="O13" s="8">
        <v>5</v>
      </c>
      <c r="P13" s="8">
        <v>1</v>
      </c>
      <c r="Q13" s="8">
        <v>0</v>
      </c>
      <c r="R13" s="8">
        <v>0</v>
      </c>
      <c r="S13" s="8">
        <v>1</v>
      </c>
      <c r="T13" s="8">
        <v>12</v>
      </c>
      <c r="U13" s="8">
        <v>9</v>
      </c>
      <c r="V13" s="8">
        <v>1</v>
      </c>
      <c r="W13" s="8">
        <v>1</v>
      </c>
      <c r="X13" s="8">
        <v>0</v>
      </c>
      <c r="Y13" s="8">
        <v>0</v>
      </c>
      <c r="Z13" s="8">
        <v>14</v>
      </c>
      <c r="AA13" s="8">
        <v>2</v>
      </c>
      <c r="AB13" s="8">
        <v>0</v>
      </c>
      <c r="AC13" s="8">
        <v>1</v>
      </c>
      <c r="AD13" s="8">
        <v>3</v>
      </c>
      <c r="AE13" s="8">
        <v>1</v>
      </c>
      <c r="AF13" s="8">
        <v>0</v>
      </c>
      <c r="AG13" s="8">
        <v>2</v>
      </c>
      <c r="AH13" s="8">
        <v>1</v>
      </c>
      <c r="AI13" s="8">
        <v>0</v>
      </c>
      <c r="AJ13" s="8">
        <v>5</v>
      </c>
      <c r="AK13" s="8">
        <v>13</v>
      </c>
      <c r="AL13" s="8">
        <v>4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25</v>
      </c>
      <c r="AS13" s="6"/>
    </row>
    <row r="14" spans="1:45">
      <c r="A14" s="22"/>
      <c r="B14" s="22"/>
      <c r="C14" s="9" t="s">
        <v>81</v>
      </c>
      <c r="D14" s="10" t="s">
        <v>86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 t="s">
        <v>81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0" t="s">
        <v>121</v>
      </c>
      <c r="AS14" s="6"/>
    </row>
    <row r="15" spans="1:45">
      <c r="A15" s="22"/>
      <c r="B15" s="21" t="s">
        <v>75</v>
      </c>
      <c r="C15" s="7">
        <v>0.4071585029491</v>
      </c>
      <c r="D15" s="7">
        <v>0</v>
      </c>
      <c r="E15" s="7">
        <v>0.78948909627519992</v>
      </c>
      <c r="F15" s="7">
        <v>0.57058624780880007</v>
      </c>
      <c r="G15" s="7">
        <v>0.27798523380809997</v>
      </c>
      <c r="H15" s="7">
        <v>0.43830500619500001</v>
      </c>
      <c r="I15" s="7">
        <v>0.3049953889591</v>
      </c>
      <c r="J15" s="7">
        <v>0.44291766608150002</v>
      </c>
      <c r="K15" s="7">
        <v>0.34264731528089998</v>
      </c>
      <c r="L15" s="7">
        <v>0.47929502046580003</v>
      </c>
      <c r="M15" s="7">
        <v>0.33413784355749998</v>
      </c>
      <c r="N15" s="7">
        <v>0.44222315687180003</v>
      </c>
      <c r="O15" s="7">
        <v>0.35057710690920002</v>
      </c>
      <c r="P15" s="7">
        <v>0.63993592072250005</v>
      </c>
      <c r="Q15" s="7">
        <v>0.78231231220599995</v>
      </c>
      <c r="R15" s="7">
        <v>0.14627913363350001</v>
      </c>
      <c r="S15" s="7">
        <v>0.72371563118970006</v>
      </c>
      <c r="T15" s="7">
        <v>0.36670652727289998</v>
      </c>
      <c r="U15" s="7">
        <v>0.41351910844720002</v>
      </c>
      <c r="V15" s="7">
        <v>0.17121421457579999</v>
      </c>
      <c r="W15" s="7">
        <v>0.56386287401689994</v>
      </c>
      <c r="X15" s="7">
        <v>1</v>
      </c>
      <c r="Y15" s="7">
        <v>0.58759708306159997</v>
      </c>
      <c r="Z15" s="7">
        <v>0.41327026112850002</v>
      </c>
      <c r="AA15" s="7">
        <v>0.29008137432120001</v>
      </c>
      <c r="AB15" s="7">
        <v>0.64481908191010007</v>
      </c>
      <c r="AC15" s="7">
        <v>0.50870173231420002</v>
      </c>
      <c r="AD15" s="7">
        <v>0.32136255994309998</v>
      </c>
      <c r="AE15" s="7">
        <v>0.62365249162120007</v>
      </c>
      <c r="AF15" s="7">
        <v>0</v>
      </c>
      <c r="AG15" s="7">
        <v>0.48921766510480003</v>
      </c>
      <c r="AH15" s="7">
        <v>0.45874439691070001</v>
      </c>
      <c r="AI15" s="7">
        <v>0.94340858244190007</v>
      </c>
      <c r="AJ15" s="7">
        <v>0.2746037196676</v>
      </c>
      <c r="AK15" s="7">
        <v>0.32167027146029997</v>
      </c>
      <c r="AL15" s="7">
        <v>0.46437288825640011</v>
      </c>
      <c r="AM15" s="7">
        <v>0</v>
      </c>
      <c r="AN15" s="7">
        <v>0</v>
      </c>
      <c r="AO15" s="7">
        <v>1</v>
      </c>
      <c r="AP15" s="7">
        <v>0</v>
      </c>
      <c r="AQ15" s="7">
        <v>0</v>
      </c>
      <c r="AR15" s="7">
        <v>0</v>
      </c>
      <c r="AS15" s="6"/>
    </row>
    <row r="16" spans="1:45">
      <c r="A16" s="22"/>
      <c r="B16" s="22"/>
      <c r="C16" s="8">
        <v>153</v>
      </c>
      <c r="D16" s="8">
        <v>0</v>
      </c>
      <c r="E16" s="8">
        <v>153</v>
      </c>
      <c r="F16" s="8">
        <v>13</v>
      </c>
      <c r="G16" s="8">
        <v>13</v>
      </c>
      <c r="H16" s="8">
        <v>32</v>
      </c>
      <c r="I16" s="8">
        <v>34</v>
      </c>
      <c r="J16" s="8">
        <v>44</v>
      </c>
      <c r="K16" s="8">
        <v>64</v>
      </c>
      <c r="L16" s="8">
        <v>78</v>
      </c>
      <c r="M16" s="8">
        <v>63</v>
      </c>
      <c r="N16" s="8">
        <v>24</v>
      </c>
      <c r="O16" s="8">
        <v>21</v>
      </c>
      <c r="P16" s="8">
        <v>27</v>
      </c>
      <c r="Q16" s="8">
        <v>4</v>
      </c>
      <c r="R16" s="8">
        <v>2</v>
      </c>
      <c r="S16" s="8">
        <v>6</v>
      </c>
      <c r="T16" s="8">
        <v>55</v>
      </c>
      <c r="U16" s="8">
        <v>57</v>
      </c>
      <c r="V16" s="8">
        <v>6</v>
      </c>
      <c r="W16" s="8">
        <v>21</v>
      </c>
      <c r="X16" s="8">
        <v>3</v>
      </c>
      <c r="Y16" s="8">
        <v>1</v>
      </c>
      <c r="Z16" s="8">
        <v>88</v>
      </c>
      <c r="AA16" s="8">
        <v>12</v>
      </c>
      <c r="AB16" s="8">
        <v>3</v>
      </c>
      <c r="AC16" s="8">
        <v>8</v>
      </c>
      <c r="AD16" s="8">
        <v>10</v>
      </c>
      <c r="AE16" s="8">
        <v>2</v>
      </c>
      <c r="AF16" s="8">
        <v>0</v>
      </c>
      <c r="AG16" s="8">
        <v>28</v>
      </c>
      <c r="AH16" s="8">
        <v>6</v>
      </c>
      <c r="AI16" s="8">
        <v>7</v>
      </c>
      <c r="AJ16" s="8">
        <v>24</v>
      </c>
      <c r="AK16" s="8">
        <v>39</v>
      </c>
      <c r="AL16" s="8">
        <v>28</v>
      </c>
      <c r="AM16" s="8">
        <v>0</v>
      </c>
      <c r="AN16" s="8">
        <v>0</v>
      </c>
      <c r="AO16" s="8">
        <v>153</v>
      </c>
      <c r="AP16" s="8">
        <v>0</v>
      </c>
      <c r="AQ16" s="8">
        <v>0</v>
      </c>
      <c r="AR16" s="8">
        <v>0</v>
      </c>
      <c r="AS16" s="6"/>
    </row>
    <row r="17" spans="1:45">
      <c r="A17" s="22"/>
      <c r="B17" s="22"/>
      <c r="C17" s="9" t="s">
        <v>81</v>
      </c>
      <c r="D17" s="9"/>
      <c r="E17" s="10" t="s">
        <v>105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 t="s">
        <v>81</v>
      </c>
      <c r="Z17" s="9"/>
      <c r="AA17" s="9"/>
      <c r="AB17" s="9"/>
      <c r="AC17" s="9"/>
      <c r="AD17" s="9"/>
      <c r="AE17" s="9"/>
      <c r="AF17" s="9"/>
      <c r="AG17" s="9"/>
      <c r="AH17" s="9"/>
      <c r="AI17" s="10" t="s">
        <v>122</v>
      </c>
      <c r="AJ17" s="9"/>
      <c r="AK17" s="9"/>
      <c r="AL17" s="9"/>
      <c r="AM17" s="9"/>
      <c r="AN17" s="9"/>
      <c r="AO17" s="10" t="s">
        <v>123</v>
      </c>
      <c r="AP17" s="9"/>
      <c r="AQ17" s="9"/>
      <c r="AR17" s="9"/>
      <c r="AS17" s="6"/>
    </row>
    <row r="18" spans="1:45">
      <c r="A18" s="22"/>
      <c r="B18" s="21" t="s">
        <v>76</v>
      </c>
      <c r="C18" s="7">
        <v>8.1133792739259997E-2</v>
      </c>
      <c r="D18" s="7">
        <v>0</v>
      </c>
      <c r="E18" s="7">
        <v>0.15732016952399999</v>
      </c>
      <c r="F18" s="7">
        <v>2.2856959513759999E-2</v>
      </c>
      <c r="G18" s="7">
        <v>0.19175887419170001</v>
      </c>
      <c r="H18" s="7">
        <v>9.3744577552349995E-2</v>
      </c>
      <c r="I18" s="7">
        <v>7.5219307968890009E-2</v>
      </c>
      <c r="J18" s="7">
        <v>4.8635403098810003E-2</v>
      </c>
      <c r="K18" s="7">
        <v>5.0909232533259997E-2</v>
      </c>
      <c r="L18" s="7">
        <v>0.12442722131349999</v>
      </c>
      <c r="M18" s="7">
        <v>4.5440585052700003E-2</v>
      </c>
      <c r="N18" s="7">
        <v>0.136640598743</v>
      </c>
      <c r="O18" s="7">
        <v>0.14334435126889999</v>
      </c>
      <c r="P18" s="7">
        <v>9.3538851309099988E-2</v>
      </c>
      <c r="Q18" s="7">
        <v>0.15643949264029999</v>
      </c>
      <c r="R18" s="7">
        <v>0</v>
      </c>
      <c r="S18" s="7">
        <v>0</v>
      </c>
      <c r="T18" s="7">
        <v>9.7233304208549989E-2</v>
      </c>
      <c r="U18" s="7">
        <v>7.3883878765980002E-2</v>
      </c>
      <c r="V18" s="7">
        <v>1.792861541284E-2</v>
      </c>
      <c r="W18" s="7">
        <v>0.1206296398506</v>
      </c>
      <c r="X18" s="7">
        <v>0</v>
      </c>
      <c r="Y18" s="7">
        <v>0.41240291693839998</v>
      </c>
      <c r="Z18" s="7">
        <v>0.12082315425039999</v>
      </c>
      <c r="AA18" s="7">
        <v>9.1510920026689993E-2</v>
      </c>
      <c r="AB18" s="7">
        <v>1.9887682218009999E-2</v>
      </c>
      <c r="AC18" s="7">
        <v>0</v>
      </c>
      <c r="AD18" s="7">
        <v>3.011439979316E-2</v>
      </c>
      <c r="AE18" s="7">
        <v>0</v>
      </c>
      <c r="AF18" s="7">
        <v>0</v>
      </c>
      <c r="AG18" s="7">
        <v>3.2219503555419998E-3</v>
      </c>
      <c r="AH18" s="7">
        <v>9.0436910920700005E-3</v>
      </c>
      <c r="AI18" s="7">
        <v>0</v>
      </c>
      <c r="AJ18" s="7">
        <v>0.11955903846220001</v>
      </c>
      <c r="AK18" s="7">
        <v>9.8173378651439991E-2</v>
      </c>
      <c r="AL18" s="7">
        <v>4.8689159572970001E-2</v>
      </c>
      <c r="AM18" s="7">
        <v>0</v>
      </c>
      <c r="AN18" s="7">
        <v>0</v>
      </c>
      <c r="AO18" s="7">
        <v>0</v>
      </c>
      <c r="AP18" s="7">
        <v>1</v>
      </c>
      <c r="AQ18" s="7">
        <v>0</v>
      </c>
      <c r="AR18" s="7">
        <v>0</v>
      </c>
      <c r="AS18" s="6"/>
    </row>
    <row r="19" spans="1:45">
      <c r="A19" s="22"/>
      <c r="B19" s="22"/>
      <c r="C19" s="8">
        <v>33</v>
      </c>
      <c r="D19" s="8">
        <v>0</v>
      </c>
      <c r="E19" s="8">
        <v>33</v>
      </c>
      <c r="F19" s="8">
        <v>3</v>
      </c>
      <c r="G19" s="8">
        <v>9</v>
      </c>
      <c r="H19" s="8">
        <v>6</v>
      </c>
      <c r="I19" s="8">
        <v>6</v>
      </c>
      <c r="J19" s="8">
        <v>9</v>
      </c>
      <c r="K19" s="8">
        <v>10</v>
      </c>
      <c r="L19" s="8">
        <v>22</v>
      </c>
      <c r="M19" s="8">
        <v>9</v>
      </c>
      <c r="N19" s="8">
        <v>9</v>
      </c>
      <c r="O19" s="8">
        <v>6</v>
      </c>
      <c r="P19" s="8">
        <v>5</v>
      </c>
      <c r="Q19" s="8">
        <v>2</v>
      </c>
      <c r="R19" s="8">
        <v>0</v>
      </c>
      <c r="S19" s="8">
        <v>0</v>
      </c>
      <c r="T19" s="8">
        <v>14</v>
      </c>
      <c r="U19" s="8">
        <v>11</v>
      </c>
      <c r="V19" s="8">
        <v>2</v>
      </c>
      <c r="W19" s="8">
        <v>5</v>
      </c>
      <c r="X19" s="8">
        <v>0</v>
      </c>
      <c r="Y19" s="8">
        <v>1</v>
      </c>
      <c r="Z19" s="8">
        <v>26</v>
      </c>
      <c r="AA19" s="8">
        <v>4</v>
      </c>
      <c r="AB19" s="8">
        <v>1</v>
      </c>
      <c r="AC19" s="8">
        <v>0</v>
      </c>
      <c r="AD19" s="8">
        <v>1</v>
      </c>
      <c r="AE19" s="8">
        <v>0</v>
      </c>
      <c r="AF19" s="8">
        <v>0</v>
      </c>
      <c r="AG19" s="8">
        <v>1</v>
      </c>
      <c r="AH19" s="8">
        <v>1</v>
      </c>
      <c r="AI19" s="8">
        <v>0</v>
      </c>
      <c r="AJ19" s="8">
        <v>7</v>
      </c>
      <c r="AK19" s="8">
        <v>13</v>
      </c>
      <c r="AL19" s="8">
        <v>5</v>
      </c>
      <c r="AM19" s="8">
        <v>0</v>
      </c>
      <c r="AN19" s="8">
        <v>0</v>
      </c>
      <c r="AO19" s="8">
        <v>0</v>
      </c>
      <c r="AP19" s="8">
        <v>33</v>
      </c>
      <c r="AQ19" s="8">
        <v>0</v>
      </c>
      <c r="AR19" s="8">
        <v>0</v>
      </c>
      <c r="AS19" s="6"/>
    </row>
    <row r="20" spans="1:45">
      <c r="A20" s="22"/>
      <c r="B20" s="22"/>
      <c r="C20" s="9" t="s">
        <v>81</v>
      </c>
      <c r="D20" s="9"/>
      <c r="E20" s="10" t="s">
        <v>105</v>
      </c>
      <c r="F20" s="9"/>
      <c r="G20" s="10" t="s">
        <v>82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 t="s">
        <v>81</v>
      </c>
      <c r="Z20" s="10" t="s">
        <v>124</v>
      </c>
      <c r="AA20" s="10" t="s">
        <v>124</v>
      </c>
      <c r="AB20" s="9"/>
      <c r="AC20" s="9"/>
      <c r="AD20" s="9"/>
      <c r="AE20" s="9"/>
      <c r="AF20" s="9"/>
      <c r="AG20" s="9"/>
      <c r="AH20" s="9"/>
      <c r="AI20" s="9"/>
      <c r="AJ20" s="10" t="s">
        <v>82</v>
      </c>
      <c r="AK20" s="9"/>
      <c r="AL20" s="9"/>
      <c r="AM20" s="9"/>
      <c r="AN20" s="9"/>
      <c r="AO20" s="9"/>
      <c r="AP20" s="10" t="s">
        <v>125</v>
      </c>
      <c r="AQ20" s="9"/>
      <c r="AR20" s="9"/>
      <c r="AS20" s="6"/>
    </row>
    <row r="21" spans="1:45">
      <c r="A21" s="22"/>
      <c r="B21" s="21" t="s">
        <v>77</v>
      </c>
      <c r="C21" s="7">
        <v>0.13229735019559999</v>
      </c>
      <c r="D21" s="7">
        <v>0.27318586916339999</v>
      </c>
      <c r="E21" s="7">
        <v>0</v>
      </c>
      <c r="F21" s="7">
        <v>0.1997300696415</v>
      </c>
      <c r="G21" s="7">
        <v>9.7595216960660008E-2</v>
      </c>
      <c r="H21" s="7">
        <v>0.1027020015013</v>
      </c>
      <c r="I21" s="7">
        <v>5.7901322098190003E-2</v>
      </c>
      <c r="J21" s="7">
        <v>0.1524712825383</v>
      </c>
      <c r="K21" s="7">
        <v>0.145806994785</v>
      </c>
      <c r="L21" s="7">
        <v>0.104205590732</v>
      </c>
      <c r="M21" s="7">
        <v>0.1487092700124</v>
      </c>
      <c r="N21" s="7">
        <v>3.953330542656E-2</v>
      </c>
      <c r="O21" s="7">
        <v>0.1112161868696</v>
      </c>
      <c r="P21" s="7">
        <v>0.1257924566319</v>
      </c>
      <c r="Q21" s="7">
        <v>6.1248195153770002E-2</v>
      </c>
      <c r="R21" s="7">
        <v>0.82699267404830001</v>
      </c>
      <c r="S21" s="7">
        <v>0</v>
      </c>
      <c r="T21" s="7">
        <v>0.1118274810073</v>
      </c>
      <c r="U21" s="7">
        <v>9.5835048371260001E-2</v>
      </c>
      <c r="V21" s="7">
        <v>0.57852432842279999</v>
      </c>
      <c r="W21" s="7">
        <v>5.2338836435039997E-2</v>
      </c>
      <c r="X21" s="7">
        <v>0</v>
      </c>
      <c r="Y21" s="7">
        <v>0</v>
      </c>
      <c r="Z21" s="7">
        <v>8.5238531041970003E-2</v>
      </c>
      <c r="AA21" s="7">
        <v>5.3361292166860003E-2</v>
      </c>
      <c r="AB21" s="7">
        <v>0</v>
      </c>
      <c r="AC21" s="7">
        <v>0.21907308568600001</v>
      </c>
      <c r="AD21" s="7">
        <v>0.1933412900118</v>
      </c>
      <c r="AE21" s="7">
        <v>0</v>
      </c>
      <c r="AF21" s="7">
        <v>1</v>
      </c>
      <c r="AG21" s="7">
        <v>0.29012507561299999</v>
      </c>
      <c r="AH21" s="7">
        <v>0.43489074449179999</v>
      </c>
      <c r="AI21" s="7">
        <v>5.6591417558100002E-2</v>
      </c>
      <c r="AJ21" s="7">
        <v>0.1670976435281</v>
      </c>
      <c r="AK21" s="7">
        <v>0.10177846912080001</v>
      </c>
      <c r="AL21" s="7">
        <v>4.0246969052360013E-2</v>
      </c>
      <c r="AM21" s="7">
        <v>0</v>
      </c>
      <c r="AN21" s="7">
        <v>0</v>
      </c>
      <c r="AO21" s="7">
        <v>0</v>
      </c>
      <c r="AP21" s="7">
        <v>0</v>
      </c>
      <c r="AQ21" s="7">
        <v>1</v>
      </c>
      <c r="AR21" s="7">
        <v>0</v>
      </c>
      <c r="AS21" s="6"/>
    </row>
    <row r="22" spans="1:45">
      <c r="A22" s="22"/>
      <c r="B22" s="22"/>
      <c r="C22" s="8">
        <v>62</v>
      </c>
      <c r="D22" s="8">
        <v>62</v>
      </c>
      <c r="E22" s="8">
        <v>0</v>
      </c>
      <c r="F22" s="8">
        <v>4</v>
      </c>
      <c r="G22" s="8">
        <v>8</v>
      </c>
      <c r="H22" s="8">
        <v>7</v>
      </c>
      <c r="I22" s="8">
        <v>10</v>
      </c>
      <c r="J22" s="8">
        <v>24</v>
      </c>
      <c r="K22" s="8">
        <v>23</v>
      </c>
      <c r="L22" s="8">
        <v>34</v>
      </c>
      <c r="M22" s="8">
        <v>34</v>
      </c>
      <c r="N22" s="8">
        <v>4</v>
      </c>
      <c r="O22" s="8">
        <v>11</v>
      </c>
      <c r="P22" s="8">
        <v>5</v>
      </c>
      <c r="Q22" s="8">
        <v>2</v>
      </c>
      <c r="R22" s="8">
        <v>2</v>
      </c>
      <c r="S22" s="8">
        <v>0</v>
      </c>
      <c r="T22" s="8">
        <v>25</v>
      </c>
      <c r="U22" s="8">
        <v>24</v>
      </c>
      <c r="V22" s="8">
        <v>4</v>
      </c>
      <c r="W22" s="8">
        <v>4</v>
      </c>
      <c r="X22" s="8">
        <v>0</v>
      </c>
      <c r="Y22" s="8">
        <v>0</v>
      </c>
      <c r="Z22" s="8">
        <v>28</v>
      </c>
      <c r="AA22" s="8">
        <v>3</v>
      </c>
      <c r="AB22" s="8">
        <v>0</v>
      </c>
      <c r="AC22" s="8">
        <v>6</v>
      </c>
      <c r="AD22" s="8">
        <v>8</v>
      </c>
      <c r="AE22" s="8">
        <v>0</v>
      </c>
      <c r="AF22" s="8">
        <v>2</v>
      </c>
      <c r="AG22" s="8">
        <v>11</v>
      </c>
      <c r="AH22" s="8">
        <v>4</v>
      </c>
      <c r="AI22" s="8">
        <v>3</v>
      </c>
      <c r="AJ22" s="8">
        <v>10</v>
      </c>
      <c r="AK22" s="8">
        <v>20</v>
      </c>
      <c r="AL22" s="8">
        <v>9</v>
      </c>
      <c r="AM22" s="8">
        <v>0</v>
      </c>
      <c r="AN22" s="8">
        <v>0</v>
      </c>
      <c r="AO22" s="8">
        <v>0</v>
      </c>
      <c r="AP22" s="8">
        <v>0</v>
      </c>
      <c r="AQ22" s="8">
        <v>62</v>
      </c>
      <c r="AR22" s="8">
        <v>0</v>
      </c>
      <c r="AS22" s="6"/>
    </row>
    <row r="23" spans="1:45">
      <c r="A23" s="22"/>
      <c r="B23" s="22"/>
      <c r="C23" s="9" t="s">
        <v>81</v>
      </c>
      <c r="D23" s="10" t="s">
        <v>87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 t="s">
        <v>126</v>
      </c>
      <c r="S23" s="9"/>
      <c r="T23" s="9"/>
      <c r="U23" s="9"/>
      <c r="V23" s="10" t="s">
        <v>127</v>
      </c>
      <c r="W23" s="9"/>
      <c r="X23" s="9"/>
      <c r="Y23" s="9" t="s">
        <v>81</v>
      </c>
      <c r="Z23" s="9"/>
      <c r="AA23" s="9"/>
      <c r="AB23" s="9"/>
      <c r="AC23" s="9"/>
      <c r="AD23" s="9"/>
      <c r="AE23" s="9"/>
      <c r="AF23" s="10" t="s">
        <v>82</v>
      </c>
      <c r="AG23" s="9"/>
      <c r="AH23" s="10" t="s">
        <v>101</v>
      </c>
      <c r="AI23" s="9"/>
      <c r="AJ23" s="9"/>
      <c r="AK23" s="9"/>
      <c r="AL23" s="9"/>
      <c r="AM23" s="9"/>
      <c r="AN23" s="9"/>
      <c r="AO23" s="9"/>
      <c r="AP23" s="9"/>
      <c r="AQ23" s="10" t="s">
        <v>128</v>
      </c>
      <c r="AR23" s="9"/>
      <c r="AS23" s="6"/>
    </row>
    <row r="24" spans="1:45">
      <c r="A24" s="22"/>
      <c r="B24" s="21" t="s">
        <v>20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1</v>
      </c>
      <c r="AR24" s="7">
        <v>1</v>
      </c>
      <c r="AS24" s="6"/>
    </row>
    <row r="25" spans="1:45">
      <c r="A25" s="22"/>
      <c r="B25" s="22"/>
      <c r="C25" s="8">
        <v>355</v>
      </c>
      <c r="D25" s="8">
        <v>166</v>
      </c>
      <c r="E25" s="8">
        <v>189</v>
      </c>
      <c r="F25" s="8">
        <v>24</v>
      </c>
      <c r="G25" s="8">
        <v>52</v>
      </c>
      <c r="H25" s="8">
        <v>63</v>
      </c>
      <c r="I25" s="8">
        <v>73</v>
      </c>
      <c r="J25" s="8">
        <v>112</v>
      </c>
      <c r="K25" s="8">
        <v>146</v>
      </c>
      <c r="L25" s="8">
        <v>185</v>
      </c>
      <c r="M25" s="8">
        <v>157</v>
      </c>
      <c r="N25" s="8">
        <v>55</v>
      </c>
      <c r="O25" s="8">
        <v>53</v>
      </c>
      <c r="P25" s="8">
        <v>46</v>
      </c>
      <c r="Q25" s="8">
        <v>8</v>
      </c>
      <c r="R25" s="8">
        <v>5</v>
      </c>
      <c r="S25" s="8">
        <v>7</v>
      </c>
      <c r="T25" s="8">
        <v>133</v>
      </c>
      <c r="U25" s="8">
        <v>142</v>
      </c>
      <c r="V25" s="8">
        <v>18</v>
      </c>
      <c r="W25" s="8">
        <v>37</v>
      </c>
      <c r="X25" s="8">
        <v>3</v>
      </c>
      <c r="Y25" s="8">
        <v>2</v>
      </c>
      <c r="Z25" s="8">
        <v>207</v>
      </c>
      <c r="AA25" s="8">
        <v>29</v>
      </c>
      <c r="AB25" s="8">
        <v>6</v>
      </c>
      <c r="AC25" s="8">
        <v>19</v>
      </c>
      <c r="AD25" s="8">
        <v>29</v>
      </c>
      <c r="AE25" s="8">
        <v>4</v>
      </c>
      <c r="AF25" s="8">
        <v>2</v>
      </c>
      <c r="AG25" s="8">
        <v>50</v>
      </c>
      <c r="AH25" s="8">
        <v>13</v>
      </c>
      <c r="AI25" s="8">
        <v>10</v>
      </c>
      <c r="AJ25" s="8">
        <v>63</v>
      </c>
      <c r="AK25" s="8">
        <v>108</v>
      </c>
      <c r="AL25" s="8">
        <v>63</v>
      </c>
      <c r="AM25" s="8">
        <v>10</v>
      </c>
      <c r="AN25" s="8">
        <v>72</v>
      </c>
      <c r="AO25" s="8">
        <v>153</v>
      </c>
      <c r="AP25" s="8">
        <v>33</v>
      </c>
      <c r="AQ25" s="8">
        <v>62</v>
      </c>
      <c r="AR25" s="8">
        <v>25</v>
      </c>
      <c r="AS25" s="6"/>
    </row>
    <row r="26" spans="1:45">
      <c r="A26" s="22"/>
      <c r="B26" s="22"/>
      <c r="C26" s="9" t="s">
        <v>81</v>
      </c>
      <c r="D26" s="9" t="s">
        <v>81</v>
      </c>
      <c r="E26" s="9" t="s">
        <v>81</v>
      </c>
      <c r="F26" s="9" t="s">
        <v>81</v>
      </c>
      <c r="G26" s="9" t="s">
        <v>81</v>
      </c>
      <c r="H26" s="9" t="s">
        <v>81</v>
      </c>
      <c r="I26" s="9" t="s">
        <v>81</v>
      </c>
      <c r="J26" s="9" t="s">
        <v>81</v>
      </c>
      <c r="K26" s="9" t="s">
        <v>81</v>
      </c>
      <c r="L26" s="9" t="s">
        <v>81</v>
      </c>
      <c r="M26" s="9" t="s">
        <v>81</v>
      </c>
      <c r="N26" s="9" t="s">
        <v>81</v>
      </c>
      <c r="O26" s="9" t="s">
        <v>81</v>
      </c>
      <c r="P26" s="9" t="s">
        <v>81</v>
      </c>
      <c r="Q26" s="9" t="s">
        <v>81</v>
      </c>
      <c r="R26" s="9" t="s">
        <v>81</v>
      </c>
      <c r="S26" s="9" t="s">
        <v>81</v>
      </c>
      <c r="T26" s="9" t="s">
        <v>81</v>
      </c>
      <c r="U26" s="9" t="s">
        <v>81</v>
      </c>
      <c r="V26" s="9" t="s">
        <v>81</v>
      </c>
      <c r="W26" s="9" t="s">
        <v>81</v>
      </c>
      <c r="X26" s="9" t="s">
        <v>81</v>
      </c>
      <c r="Y26" s="9" t="s">
        <v>81</v>
      </c>
      <c r="Z26" s="9" t="s">
        <v>81</v>
      </c>
      <c r="AA26" s="9" t="s">
        <v>81</v>
      </c>
      <c r="AB26" s="9" t="s">
        <v>81</v>
      </c>
      <c r="AC26" s="9" t="s">
        <v>81</v>
      </c>
      <c r="AD26" s="9" t="s">
        <v>81</v>
      </c>
      <c r="AE26" s="9" t="s">
        <v>81</v>
      </c>
      <c r="AF26" s="9" t="s">
        <v>81</v>
      </c>
      <c r="AG26" s="9" t="s">
        <v>81</v>
      </c>
      <c r="AH26" s="9" t="s">
        <v>81</v>
      </c>
      <c r="AI26" s="9" t="s">
        <v>81</v>
      </c>
      <c r="AJ26" s="9" t="s">
        <v>81</v>
      </c>
      <c r="AK26" s="9" t="s">
        <v>81</v>
      </c>
      <c r="AL26" s="9" t="s">
        <v>81</v>
      </c>
      <c r="AM26" s="9" t="s">
        <v>81</v>
      </c>
      <c r="AN26" s="9" t="s">
        <v>81</v>
      </c>
      <c r="AO26" s="9" t="s">
        <v>81</v>
      </c>
      <c r="AP26" s="9" t="s">
        <v>81</v>
      </c>
      <c r="AQ26" s="9" t="s">
        <v>81</v>
      </c>
      <c r="AR26" s="9" t="s">
        <v>81</v>
      </c>
      <c r="AS26" s="6"/>
    </row>
    <row r="27" spans="1:45" s="20" customFormat="1">
      <c r="A27" s="24" t="s">
        <v>93</v>
      </c>
      <c r="B27" s="25"/>
      <c r="C27" s="19">
        <v>5.2006861558373458</v>
      </c>
      <c r="D27" s="19">
        <v>7.6058567950046703</v>
      </c>
      <c r="E27" s="19">
        <v>7.1280043504788546</v>
      </c>
      <c r="F27" s="19">
        <v>20.00401286676469</v>
      </c>
      <c r="G27" s="19">
        <v>13.58992377276855</v>
      </c>
      <c r="H27" s="19">
        <v>12.34658428081252</v>
      </c>
      <c r="I27" s="19">
        <v>11.469757140955609</v>
      </c>
      <c r="J27" s="19">
        <v>9.2597869573640654</v>
      </c>
      <c r="K27" s="19">
        <v>8.1101456892452699</v>
      </c>
      <c r="L27" s="19">
        <v>7.2046613696696733</v>
      </c>
      <c r="M27" s="19">
        <v>7.8208447518603403</v>
      </c>
      <c r="N27" s="19">
        <v>13.214079444268741</v>
      </c>
      <c r="O27" s="19">
        <v>13.46110193498245</v>
      </c>
      <c r="P27" s="19">
        <v>14.4490949617343</v>
      </c>
      <c r="Q27" s="19" t="s">
        <v>94</v>
      </c>
      <c r="R27" s="19" t="s">
        <v>94</v>
      </c>
      <c r="S27" s="19" t="s">
        <v>94</v>
      </c>
      <c r="T27" s="19">
        <v>8.4973037950421269</v>
      </c>
      <c r="U27" s="19">
        <v>8.2235907750324149</v>
      </c>
      <c r="V27" s="19">
        <v>23.098690624980481</v>
      </c>
      <c r="W27" s="19">
        <v>16.11090742142704</v>
      </c>
      <c r="X27" s="19" t="s">
        <v>94</v>
      </c>
      <c r="Y27" s="19" t="s">
        <v>94</v>
      </c>
      <c r="Z27" s="19">
        <v>6.811003121827417</v>
      </c>
      <c r="AA27" s="19">
        <v>18.197973291109221</v>
      </c>
      <c r="AB27" s="19" t="s">
        <v>94</v>
      </c>
      <c r="AC27" s="19">
        <v>22.48260702236891</v>
      </c>
      <c r="AD27" s="19">
        <v>18.197973291109221</v>
      </c>
      <c r="AE27" s="19" t="s">
        <v>94</v>
      </c>
      <c r="AF27" s="19" t="s">
        <v>94</v>
      </c>
      <c r="AG27" s="19">
        <v>13.859066540805831</v>
      </c>
      <c r="AH27" s="19">
        <v>27.180200893507848</v>
      </c>
      <c r="AI27" s="19">
        <v>30.990228098485471</v>
      </c>
      <c r="AJ27" s="19">
        <v>12.34658428081252</v>
      </c>
      <c r="AK27" s="19">
        <v>9.4297180519345822</v>
      </c>
      <c r="AL27" s="19">
        <v>12.34658428081252</v>
      </c>
      <c r="AM27" s="19">
        <v>30.990228098485471</v>
      </c>
      <c r="AN27" s="19">
        <v>11.549137419908851</v>
      </c>
      <c r="AO27" s="19">
        <v>7.9224289840081683</v>
      </c>
      <c r="AP27" s="19">
        <v>17.0594283133902</v>
      </c>
      <c r="AQ27" s="19">
        <v>12.4457593743573</v>
      </c>
      <c r="AR27" s="19">
        <v>19.59984319926826</v>
      </c>
      <c r="AS27" s="6"/>
    </row>
    <row r="28" spans="1:45">
      <c r="A28" s="11" t="s">
        <v>129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5">
      <c r="A29" s="13" t="s">
        <v>96</v>
      </c>
    </row>
  </sheetData>
  <mergeCells count="20">
    <mergeCell ref="AP2:AR2"/>
    <mergeCell ref="A2:C2"/>
    <mergeCell ref="A3:B5"/>
    <mergeCell ref="B6:B8"/>
    <mergeCell ref="B9:B11"/>
    <mergeCell ref="A6:A26"/>
    <mergeCell ref="AH3:AL3"/>
    <mergeCell ref="AM3:AR3"/>
    <mergeCell ref="D3:E3"/>
    <mergeCell ref="F3:J3"/>
    <mergeCell ref="K3:L3"/>
    <mergeCell ref="M3:S3"/>
    <mergeCell ref="T3:Y3"/>
    <mergeCell ref="Z3:AG3"/>
    <mergeCell ref="A27:B27"/>
    <mergeCell ref="B12:B14"/>
    <mergeCell ref="B15:B17"/>
    <mergeCell ref="B18:B20"/>
    <mergeCell ref="B21:B23"/>
    <mergeCell ref="B24:B26"/>
  </mergeCells>
  <hyperlinks>
    <hyperlink ref="A1" location="'TOC'!A1:A1" display="Back to TOC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32"/>
  <sheetViews>
    <sheetView workbookViewId="0"/>
  </sheetViews>
  <sheetFormatPr baseColWidth="10" defaultColWidth="8.83203125" defaultRowHeight="15"/>
  <cols>
    <col min="1" max="1" width="50" style="17" bestFit="1" customWidth="1"/>
    <col min="2" max="2" width="25" style="17" bestFit="1" customWidth="1"/>
    <col min="3" max="45" width="12.6640625" style="17" customWidth="1"/>
  </cols>
  <sheetData>
    <row r="1" spans="1:45" ht="52" customHeight="1">
      <c r="A1" s="5" t="str">
        <f>HYPERLINK("#TOC!A1","Return to Table of Contents")</f>
        <v>Return to Table of Contents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6"/>
    </row>
    <row r="2" spans="1:45" ht="36" customHeight="1">
      <c r="A2" s="27" t="s">
        <v>130</v>
      </c>
      <c r="B2" s="22"/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26" t="s">
        <v>109</v>
      </c>
      <c r="AQ2" s="22"/>
      <c r="AR2" s="22"/>
      <c r="AS2" s="6"/>
    </row>
    <row r="3" spans="1:45" ht="37" customHeight="1">
      <c r="A3" s="28"/>
      <c r="B3" s="22"/>
      <c r="C3" s="14" t="s">
        <v>20</v>
      </c>
      <c r="D3" s="29" t="s">
        <v>21</v>
      </c>
      <c r="E3" s="22"/>
      <c r="F3" s="29" t="s">
        <v>22</v>
      </c>
      <c r="G3" s="22"/>
      <c r="H3" s="22"/>
      <c r="I3" s="22"/>
      <c r="J3" s="22"/>
      <c r="K3" s="29" t="s">
        <v>23</v>
      </c>
      <c r="L3" s="22"/>
      <c r="M3" s="29" t="s">
        <v>24</v>
      </c>
      <c r="N3" s="22"/>
      <c r="O3" s="22"/>
      <c r="P3" s="22"/>
      <c r="Q3" s="22"/>
      <c r="R3" s="22"/>
      <c r="S3" s="22"/>
      <c r="T3" s="29" t="s">
        <v>25</v>
      </c>
      <c r="U3" s="22"/>
      <c r="V3" s="22"/>
      <c r="W3" s="22"/>
      <c r="X3" s="22"/>
      <c r="Y3" s="22"/>
      <c r="Z3" s="29" t="s">
        <v>26</v>
      </c>
      <c r="AA3" s="22"/>
      <c r="AB3" s="22"/>
      <c r="AC3" s="22"/>
      <c r="AD3" s="22"/>
      <c r="AE3" s="22"/>
      <c r="AF3" s="22"/>
      <c r="AG3" s="22"/>
      <c r="AH3" s="29" t="s">
        <v>27</v>
      </c>
      <c r="AI3" s="22"/>
      <c r="AJ3" s="22"/>
      <c r="AK3" s="22"/>
      <c r="AL3" s="22"/>
      <c r="AM3" s="29" t="s">
        <v>28</v>
      </c>
      <c r="AN3" s="22"/>
      <c r="AO3" s="22"/>
      <c r="AP3" s="22"/>
      <c r="AQ3" s="22"/>
      <c r="AR3" s="22"/>
      <c r="AS3" s="6"/>
    </row>
    <row r="4" spans="1:45" ht="16" customHeight="1">
      <c r="A4" s="22"/>
      <c r="B4" s="22"/>
      <c r="C4" s="15" t="s">
        <v>29</v>
      </c>
      <c r="D4" s="15" t="s">
        <v>29</v>
      </c>
      <c r="E4" s="15" t="s">
        <v>30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29</v>
      </c>
      <c r="L4" s="15" t="s">
        <v>30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 t="s">
        <v>35</v>
      </c>
      <c r="T4" s="15" t="s">
        <v>29</v>
      </c>
      <c r="U4" s="15" t="s">
        <v>30</v>
      </c>
      <c r="V4" s="15" t="s">
        <v>31</v>
      </c>
      <c r="W4" s="15" t="s">
        <v>32</v>
      </c>
      <c r="X4" s="15" t="s">
        <v>33</v>
      </c>
      <c r="Y4" s="15" t="s">
        <v>34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35</v>
      </c>
      <c r="AG4" s="15" t="s">
        <v>36</v>
      </c>
      <c r="AH4" s="15" t="s">
        <v>29</v>
      </c>
      <c r="AI4" s="15" t="s">
        <v>30</v>
      </c>
      <c r="AJ4" s="15" t="s">
        <v>31</v>
      </c>
      <c r="AK4" s="15" t="s">
        <v>32</v>
      </c>
      <c r="AL4" s="15" t="s">
        <v>33</v>
      </c>
      <c r="AM4" s="15" t="s">
        <v>29</v>
      </c>
      <c r="AN4" s="15" t="s">
        <v>30</v>
      </c>
      <c r="AO4" s="15" t="s">
        <v>31</v>
      </c>
      <c r="AP4" s="15" t="s">
        <v>32</v>
      </c>
      <c r="AQ4" s="15" t="s">
        <v>33</v>
      </c>
      <c r="AR4" s="15" t="s">
        <v>34</v>
      </c>
      <c r="AS4" s="6"/>
    </row>
    <row r="5" spans="1:45" ht="34.5" customHeight="1">
      <c r="A5" s="22"/>
      <c r="B5" s="22"/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4" t="s">
        <v>49</v>
      </c>
      <c r="P5" s="14" t="s">
        <v>50</v>
      </c>
      <c r="Q5" s="14" t="s">
        <v>51</v>
      </c>
      <c r="R5" s="14" t="s">
        <v>52</v>
      </c>
      <c r="S5" s="14" t="s">
        <v>53</v>
      </c>
      <c r="T5" s="14" t="s">
        <v>54</v>
      </c>
      <c r="U5" s="14" t="s">
        <v>55</v>
      </c>
      <c r="V5" s="14" t="s">
        <v>56</v>
      </c>
      <c r="W5" s="14" t="s">
        <v>57</v>
      </c>
      <c r="X5" s="14" t="s">
        <v>58</v>
      </c>
      <c r="Y5" s="14" t="s">
        <v>59</v>
      </c>
      <c r="Z5" s="14" t="s">
        <v>60</v>
      </c>
      <c r="AA5" s="14" t="s">
        <v>61</v>
      </c>
      <c r="AB5" s="14" t="s">
        <v>62</v>
      </c>
      <c r="AC5" s="14" t="s">
        <v>63</v>
      </c>
      <c r="AD5" s="14" t="s">
        <v>64</v>
      </c>
      <c r="AE5" s="14" t="s">
        <v>65</v>
      </c>
      <c r="AF5" s="14" t="s">
        <v>66</v>
      </c>
      <c r="AG5" s="14" t="s">
        <v>67</v>
      </c>
      <c r="AH5" s="14" t="s">
        <v>68</v>
      </c>
      <c r="AI5" s="14" t="s">
        <v>69</v>
      </c>
      <c r="AJ5" s="14" t="s">
        <v>70</v>
      </c>
      <c r="AK5" s="14" t="s">
        <v>71</v>
      </c>
      <c r="AL5" s="14" t="s">
        <v>72</v>
      </c>
      <c r="AM5" s="14" t="s">
        <v>73</v>
      </c>
      <c r="AN5" s="14" t="s">
        <v>74</v>
      </c>
      <c r="AO5" s="14" t="s">
        <v>75</v>
      </c>
      <c r="AP5" s="14" t="s">
        <v>76</v>
      </c>
      <c r="AQ5" s="14" t="s">
        <v>77</v>
      </c>
      <c r="AR5" s="14" t="s">
        <v>78</v>
      </c>
      <c r="AS5" s="6"/>
    </row>
    <row r="6" spans="1:45">
      <c r="A6" s="23" t="s">
        <v>24</v>
      </c>
      <c r="B6" s="21" t="s">
        <v>47</v>
      </c>
      <c r="C6" s="7">
        <v>0.45770027208469999</v>
      </c>
      <c r="D6" s="7">
        <v>0.5669990507821</v>
      </c>
      <c r="E6" s="7">
        <v>0.35699744749439999</v>
      </c>
      <c r="F6" s="7">
        <v>0.48967143419339998</v>
      </c>
      <c r="G6" s="7">
        <v>0.30219517337669999</v>
      </c>
      <c r="H6" s="7">
        <v>0.48194756941919997</v>
      </c>
      <c r="I6" s="7">
        <v>0.46626784007060001</v>
      </c>
      <c r="J6" s="7">
        <v>0.55283849659689999</v>
      </c>
      <c r="K6" s="7">
        <v>0.49344247169920002</v>
      </c>
      <c r="L6" s="7">
        <v>0.452310676917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0.67087383967229997</v>
      </c>
      <c r="U6" s="7">
        <v>0.458449802653</v>
      </c>
      <c r="V6" s="7">
        <v>0.26587418623879999</v>
      </c>
      <c r="W6" s="7">
        <v>2.3058980544219999E-2</v>
      </c>
      <c r="X6" s="7">
        <v>0</v>
      </c>
      <c r="Y6" s="7">
        <v>0</v>
      </c>
      <c r="Z6" s="7">
        <v>0.49292999134229998</v>
      </c>
      <c r="AA6" s="7">
        <v>0.49085006037750001</v>
      </c>
      <c r="AB6" s="7">
        <v>0.51081094918570003</v>
      </c>
      <c r="AC6" s="7">
        <v>0.5639420925434</v>
      </c>
      <c r="AD6" s="7">
        <v>0.61403761646389998</v>
      </c>
      <c r="AE6" s="7">
        <v>0.42952693304799999</v>
      </c>
      <c r="AF6" s="7">
        <v>1</v>
      </c>
      <c r="AG6" s="7">
        <v>0.12583880092550001</v>
      </c>
      <c r="AH6" s="7">
        <v>0.65706798909539998</v>
      </c>
      <c r="AI6" s="7">
        <v>0.84655001611059999</v>
      </c>
      <c r="AJ6" s="7">
        <v>0.47688969839239997</v>
      </c>
      <c r="AK6" s="7">
        <v>0.44519503525949999</v>
      </c>
      <c r="AL6" s="7">
        <v>0.38210209793760003</v>
      </c>
      <c r="AM6" s="7">
        <v>0.42428228349679997</v>
      </c>
      <c r="AN6" s="7">
        <v>0.6155335354207</v>
      </c>
      <c r="AO6" s="7">
        <v>0.37226559364090001</v>
      </c>
      <c r="AP6" s="7">
        <v>0.24719599139619999</v>
      </c>
      <c r="AQ6" s="7">
        <v>0.52233629156100003</v>
      </c>
      <c r="AR6" s="7">
        <v>0.63661207843870005</v>
      </c>
      <c r="AS6" s="6"/>
    </row>
    <row r="7" spans="1:45">
      <c r="A7" s="22"/>
      <c r="B7" s="22"/>
      <c r="C7" s="8">
        <v>159</v>
      </c>
      <c r="D7" s="8">
        <v>85</v>
      </c>
      <c r="E7" s="8">
        <v>74</v>
      </c>
      <c r="F7" s="8">
        <v>14</v>
      </c>
      <c r="G7" s="8">
        <v>17</v>
      </c>
      <c r="H7" s="8">
        <v>30</v>
      </c>
      <c r="I7" s="8">
        <v>34</v>
      </c>
      <c r="J7" s="8">
        <v>58</v>
      </c>
      <c r="K7" s="8">
        <v>71</v>
      </c>
      <c r="L7" s="8">
        <v>87</v>
      </c>
      <c r="M7" s="8">
        <v>159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91</v>
      </c>
      <c r="U7" s="8">
        <v>64</v>
      </c>
      <c r="V7" s="8">
        <v>2</v>
      </c>
      <c r="W7" s="8">
        <v>2</v>
      </c>
      <c r="X7" s="8">
        <v>0</v>
      </c>
      <c r="Y7" s="8">
        <v>0</v>
      </c>
      <c r="Z7" s="8">
        <v>104</v>
      </c>
      <c r="AA7" s="8">
        <v>13</v>
      </c>
      <c r="AB7" s="8">
        <v>4</v>
      </c>
      <c r="AC7" s="8">
        <v>9</v>
      </c>
      <c r="AD7" s="8">
        <v>14</v>
      </c>
      <c r="AE7" s="8">
        <v>3</v>
      </c>
      <c r="AF7" s="8">
        <v>2</v>
      </c>
      <c r="AG7" s="8">
        <v>9</v>
      </c>
      <c r="AH7" s="8">
        <v>6</v>
      </c>
      <c r="AI7" s="8">
        <v>7</v>
      </c>
      <c r="AJ7" s="8">
        <v>32</v>
      </c>
      <c r="AK7" s="8">
        <v>44</v>
      </c>
      <c r="AL7" s="8">
        <v>27</v>
      </c>
      <c r="AM7" s="8">
        <v>5</v>
      </c>
      <c r="AN7" s="8">
        <v>35</v>
      </c>
      <c r="AO7" s="8">
        <v>63</v>
      </c>
      <c r="AP7" s="8">
        <v>9</v>
      </c>
      <c r="AQ7" s="8">
        <v>34</v>
      </c>
      <c r="AR7" s="8">
        <v>11</v>
      </c>
      <c r="AS7" s="6"/>
    </row>
    <row r="8" spans="1:45">
      <c r="A8" s="22"/>
      <c r="B8" s="22"/>
      <c r="C8" s="9" t="s">
        <v>81</v>
      </c>
      <c r="D8" s="10" t="s">
        <v>86</v>
      </c>
      <c r="E8" s="9"/>
      <c r="F8" s="9"/>
      <c r="G8" s="9"/>
      <c r="H8" s="9"/>
      <c r="I8" s="9"/>
      <c r="J8" s="9"/>
      <c r="K8" s="9"/>
      <c r="L8" s="9"/>
      <c r="M8" s="10" t="s">
        <v>131</v>
      </c>
      <c r="N8" s="9"/>
      <c r="O8" s="9"/>
      <c r="P8" s="9"/>
      <c r="Q8" s="9"/>
      <c r="R8" s="9"/>
      <c r="S8" s="9"/>
      <c r="T8" s="10" t="s">
        <v>119</v>
      </c>
      <c r="U8" s="10" t="s">
        <v>119</v>
      </c>
      <c r="V8" s="9"/>
      <c r="W8" s="9"/>
      <c r="X8" s="9"/>
      <c r="Y8" s="9" t="s">
        <v>81</v>
      </c>
      <c r="Z8" s="10" t="s">
        <v>132</v>
      </c>
      <c r="AA8" s="9"/>
      <c r="AB8" s="9"/>
      <c r="AC8" s="9"/>
      <c r="AD8" s="10" t="s">
        <v>132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6"/>
    </row>
    <row r="9" spans="1:45">
      <c r="A9" s="22"/>
      <c r="B9" s="21" t="s">
        <v>48</v>
      </c>
      <c r="C9" s="7">
        <v>0.18903741854700001</v>
      </c>
      <c r="D9" s="7">
        <v>0.1660165391641</v>
      </c>
      <c r="E9" s="7">
        <v>0.21024778892849999</v>
      </c>
      <c r="F9" s="7">
        <v>0.28182577998320002</v>
      </c>
      <c r="G9" s="7">
        <v>0.29247856525089999</v>
      </c>
      <c r="H9" s="7">
        <v>0.17739280022000001</v>
      </c>
      <c r="I9" s="7">
        <v>0.20621127702879999</v>
      </c>
      <c r="J9" s="7">
        <v>0.15141842716769999</v>
      </c>
      <c r="K9" s="7">
        <v>0.23108144222550001</v>
      </c>
      <c r="L9" s="7">
        <v>0.15386439776050001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0.1440612729912</v>
      </c>
      <c r="U9" s="7">
        <v>0.23600275258760001</v>
      </c>
      <c r="V9" s="7">
        <v>3.0961952849429999E-2</v>
      </c>
      <c r="W9" s="7">
        <v>0.31710814185809999</v>
      </c>
      <c r="X9" s="7">
        <v>0</v>
      </c>
      <c r="Y9" s="7">
        <v>0</v>
      </c>
      <c r="Z9" s="7">
        <v>0.20431162504129999</v>
      </c>
      <c r="AA9" s="7">
        <v>0.36442116437479999</v>
      </c>
      <c r="AB9" s="7">
        <v>0</v>
      </c>
      <c r="AC9" s="7">
        <v>0.101286441061</v>
      </c>
      <c r="AD9" s="7">
        <v>0.14835640026060001</v>
      </c>
      <c r="AE9" s="7">
        <v>0.3020151723051</v>
      </c>
      <c r="AF9" s="7">
        <v>0</v>
      </c>
      <c r="AG9" s="7">
        <v>7.5612927832899995E-2</v>
      </c>
      <c r="AH9" s="7">
        <v>0.18718916722410001</v>
      </c>
      <c r="AI9" s="7">
        <v>1.8863805852699998E-2</v>
      </c>
      <c r="AJ9" s="7">
        <v>0.2528786441757</v>
      </c>
      <c r="AK9" s="7">
        <v>0.10346256531920001</v>
      </c>
      <c r="AL9" s="7">
        <v>0.1997711221449</v>
      </c>
      <c r="AM9" s="7">
        <v>0.57571771650320003</v>
      </c>
      <c r="AN9" s="7">
        <v>8.4551176427629993E-2</v>
      </c>
      <c r="AO9" s="7">
        <v>0.20616411513810001</v>
      </c>
      <c r="AP9" s="7">
        <v>0.31104385543099999</v>
      </c>
      <c r="AQ9" s="7">
        <v>5.8105821804050002E-2</v>
      </c>
      <c r="AR9" s="7">
        <v>4.1407977985070003E-2</v>
      </c>
      <c r="AS9" s="6"/>
    </row>
    <row r="10" spans="1:45">
      <c r="A10" s="22"/>
      <c r="B10" s="22"/>
      <c r="C10" s="8">
        <v>55</v>
      </c>
      <c r="D10" s="8">
        <v>22</v>
      </c>
      <c r="E10" s="8">
        <v>33</v>
      </c>
      <c r="F10" s="8">
        <v>2</v>
      </c>
      <c r="G10" s="8">
        <v>12</v>
      </c>
      <c r="H10" s="8">
        <v>11</v>
      </c>
      <c r="I10" s="8">
        <v>12</v>
      </c>
      <c r="J10" s="8">
        <v>18</v>
      </c>
      <c r="K10" s="8">
        <v>26</v>
      </c>
      <c r="L10" s="8">
        <v>29</v>
      </c>
      <c r="M10" s="8">
        <v>0</v>
      </c>
      <c r="N10" s="8">
        <v>55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12</v>
      </c>
      <c r="U10" s="8">
        <v>31</v>
      </c>
      <c r="V10" s="8">
        <v>3</v>
      </c>
      <c r="W10" s="8">
        <v>9</v>
      </c>
      <c r="X10" s="8">
        <v>0</v>
      </c>
      <c r="Y10" s="8">
        <v>0</v>
      </c>
      <c r="Z10" s="8">
        <v>36</v>
      </c>
      <c r="AA10" s="8">
        <v>7</v>
      </c>
      <c r="AB10" s="8">
        <v>0</v>
      </c>
      <c r="AC10" s="8">
        <v>3</v>
      </c>
      <c r="AD10" s="8">
        <v>5</v>
      </c>
      <c r="AE10" s="8">
        <v>1</v>
      </c>
      <c r="AF10" s="8">
        <v>0</v>
      </c>
      <c r="AG10" s="8">
        <v>3</v>
      </c>
      <c r="AH10" s="8">
        <v>3</v>
      </c>
      <c r="AI10" s="8">
        <v>1</v>
      </c>
      <c r="AJ10" s="8">
        <v>8</v>
      </c>
      <c r="AK10" s="8">
        <v>15</v>
      </c>
      <c r="AL10" s="8">
        <v>9</v>
      </c>
      <c r="AM10" s="8">
        <v>5</v>
      </c>
      <c r="AN10" s="8">
        <v>12</v>
      </c>
      <c r="AO10" s="8">
        <v>24</v>
      </c>
      <c r="AP10" s="8">
        <v>9</v>
      </c>
      <c r="AQ10" s="8">
        <v>4</v>
      </c>
      <c r="AR10" s="8">
        <v>1</v>
      </c>
      <c r="AS10" s="6"/>
    </row>
    <row r="11" spans="1:45">
      <c r="A11" s="22"/>
      <c r="B11" s="22"/>
      <c r="C11" s="9" t="s">
        <v>81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0" t="s">
        <v>133</v>
      </c>
      <c r="O11" s="9"/>
      <c r="P11" s="9"/>
      <c r="Q11" s="9"/>
      <c r="R11" s="9"/>
      <c r="S11" s="9"/>
      <c r="T11" s="9"/>
      <c r="U11" s="10" t="s">
        <v>104</v>
      </c>
      <c r="V11" s="9"/>
      <c r="W11" s="10" t="s">
        <v>104</v>
      </c>
      <c r="X11" s="9"/>
      <c r="Y11" s="9" t="s">
        <v>81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" t="s">
        <v>86</v>
      </c>
      <c r="AK11" s="9"/>
      <c r="AL11" s="9"/>
      <c r="AM11" s="10" t="s">
        <v>134</v>
      </c>
      <c r="AN11" s="9"/>
      <c r="AO11" s="9"/>
      <c r="AP11" s="9"/>
      <c r="AQ11" s="9"/>
      <c r="AR11" s="9"/>
      <c r="AS11" s="6"/>
    </row>
    <row r="12" spans="1:45">
      <c r="A12" s="22"/>
      <c r="B12" s="21" t="s">
        <v>49</v>
      </c>
      <c r="C12" s="7">
        <v>0.15486003254110001</v>
      </c>
      <c r="D12" s="7">
        <v>0.1303113597319</v>
      </c>
      <c r="E12" s="7">
        <v>0.17747804091489999</v>
      </c>
      <c r="F12" s="7">
        <v>1.5234255164429999E-2</v>
      </c>
      <c r="G12" s="7">
        <v>0.1665234661343</v>
      </c>
      <c r="H12" s="7">
        <v>0.1137416029252</v>
      </c>
      <c r="I12" s="7">
        <v>0.16435212422850001</v>
      </c>
      <c r="J12" s="7">
        <v>0.19933452745479999</v>
      </c>
      <c r="K12" s="7">
        <v>8.5382227193460003E-2</v>
      </c>
      <c r="L12" s="7">
        <v>0.24875759954150001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0.1465101867786</v>
      </c>
      <c r="U12" s="7">
        <v>0.23598057869639999</v>
      </c>
      <c r="V12" s="7">
        <v>0</v>
      </c>
      <c r="W12" s="7">
        <v>4.4816343757929998E-2</v>
      </c>
      <c r="X12" s="7">
        <v>0</v>
      </c>
      <c r="Y12" s="7">
        <v>0</v>
      </c>
      <c r="Z12" s="7">
        <v>0.18839781526669999</v>
      </c>
      <c r="AA12" s="7">
        <v>8.3608184682260001E-2</v>
      </c>
      <c r="AB12" s="7">
        <v>0.46930136859630001</v>
      </c>
      <c r="AC12" s="7">
        <v>0.13644435772300001</v>
      </c>
      <c r="AD12" s="7">
        <v>8.9598574889299995E-2</v>
      </c>
      <c r="AE12" s="7">
        <v>0</v>
      </c>
      <c r="AF12" s="7">
        <v>0</v>
      </c>
      <c r="AG12" s="7">
        <v>9.1999391102849992E-2</v>
      </c>
      <c r="AH12" s="7">
        <v>8.8553236272120001E-2</v>
      </c>
      <c r="AI12" s="7">
        <v>0</v>
      </c>
      <c r="AJ12" s="7">
        <v>0.120622424687</v>
      </c>
      <c r="AK12" s="7">
        <v>0.2298438237698</v>
      </c>
      <c r="AL12" s="7">
        <v>0.2140066760481</v>
      </c>
      <c r="AM12" s="7">
        <v>0</v>
      </c>
      <c r="AN12" s="7">
        <v>0.17041305896049999</v>
      </c>
      <c r="AO12" s="7">
        <v>0.13086943747990001</v>
      </c>
      <c r="AP12" s="7">
        <v>0.26127962413029998</v>
      </c>
      <c r="AQ12" s="7">
        <v>0.1308903443096</v>
      </c>
      <c r="AR12" s="7">
        <v>0.25775459815640001</v>
      </c>
      <c r="AS12" s="6"/>
    </row>
    <row r="13" spans="1:45">
      <c r="A13" s="22"/>
      <c r="B13" s="22"/>
      <c r="C13" s="8">
        <v>54</v>
      </c>
      <c r="D13" s="8">
        <v>25</v>
      </c>
      <c r="E13" s="8">
        <v>29</v>
      </c>
      <c r="F13" s="8">
        <v>2</v>
      </c>
      <c r="G13" s="8">
        <v>9</v>
      </c>
      <c r="H13" s="8">
        <v>11</v>
      </c>
      <c r="I13" s="8">
        <v>10</v>
      </c>
      <c r="J13" s="8">
        <v>20</v>
      </c>
      <c r="K13" s="8">
        <v>18</v>
      </c>
      <c r="L13" s="8">
        <v>34</v>
      </c>
      <c r="M13" s="8">
        <v>0</v>
      </c>
      <c r="N13" s="8">
        <v>0</v>
      </c>
      <c r="O13" s="8">
        <v>54</v>
      </c>
      <c r="P13" s="8">
        <v>0</v>
      </c>
      <c r="Q13" s="8">
        <v>0</v>
      </c>
      <c r="R13" s="8">
        <v>0</v>
      </c>
      <c r="S13" s="8">
        <v>0</v>
      </c>
      <c r="T13" s="8">
        <v>16</v>
      </c>
      <c r="U13" s="8">
        <v>33</v>
      </c>
      <c r="V13" s="8">
        <v>0</v>
      </c>
      <c r="W13" s="8">
        <v>5</v>
      </c>
      <c r="X13" s="8">
        <v>0</v>
      </c>
      <c r="Y13" s="8">
        <v>0</v>
      </c>
      <c r="Z13" s="8">
        <v>37</v>
      </c>
      <c r="AA13" s="8">
        <v>2</v>
      </c>
      <c r="AB13" s="8">
        <v>1</v>
      </c>
      <c r="AC13" s="8">
        <v>4</v>
      </c>
      <c r="AD13" s="8">
        <v>3</v>
      </c>
      <c r="AE13" s="8">
        <v>0</v>
      </c>
      <c r="AF13" s="8">
        <v>0</v>
      </c>
      <c r="AG13" s="8">
        <v>7</v>
      </c>
      <c r="AH13" s="8">
        <v>1</v>
      </c>
      <c r="AI13" s="8">
        <v>0</v>
      </c>
      <c r="AJ13" s="8">
        <v>10</v>
      </c>
      <c r="AK13" s="8">
        <v>23</v>
      </c>
      <c r="AL13" s="8">
        <v>13</v>
      </c>
      <c r="AM13" s="8">
        <v>0</v>
      </c>
      <c r="AN13" s="8">
        <v>10</v>
      </c>
      <c r="AO13" s="8">
        <v>21</v>
      </c>
      <c r="AP13" s="8">
        <v>6</v>
      </c>
      <c r="AQ13" s="8">
        <v>11</v>
      </c>
      <c r="AR13" s="8">
        <v>5</v>
      </c>
      <c r="AS13" s="6"/>
    </row>
    <row r="14" spans="1:45">
      <c r="A14" s="22"/>
      <c r="B14" s="22"/>
      <c r="C14" s="9" t="s">
        <v>81</v>
      </c>
      <c r="D14" s="9"/>
      <c r="E14" s="9"/>
      <c r="F14" s="9"/>
      <c r="G14" s="10" t="s">
        <v>82</v>
      </c>
      <c r="H14" s="9"/>
      <c r="I14" s="10" t="s">
        <v>82</v>
      </c>
      <c r="J14" s="10" t="s">
        <v>105</v>
      </c>
      <c r="K14" s="9"/>
      <c r="L14" s="10" t="s">
        <v>82</v>
      </c>
      <c r="M14" s="9"/>
      <c r="N14" s="9"/>
      <c r="O14" s="10" t="s">
        <v>135</v>
      </c>
      <c r="P14" s="9"/>
      <c r="Q14" s="9"/>
      <c r="R14" s="9"/>
      <c r="S14" s="9"/>
      <c r="T14" s="9"/>
      <c r="U14" s="9"/>
      <c r="V14" s="9"/>
      <c r="W14" s="9"/>
      <c r="X14" s="9"/>
      <c r="Y14" s="9" t="s">
        <v>81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6"/>
    </row>
    <row r="15" spans="1:45">
      <c r="A15" s="22"/>
      <c r="B15" s="21" t="s">
        <v>50</v>
      </c>
      <c r="C15" s="7">
        <v>0.13904708177229999</v>
      </c>
      <c r="D15" s="7">
        <v>8.1032449351370009E-2</v>
      </c>
      <c r="E15" s="7">
        <v>0.1924990729288</v>
      </c>
      <c r="F15" s="7">
        <v>0.19779841848079999</v>
      </c>
      <c r="G15" s="7">
        <v>0.18699267542119999</v>
      </c>
      <c r="H15" s="7">
        <v>7.1730224905080006E-2</v>
      </c>
      <c r="I15" s="7">
        <v>0.15227374871130001</v>
      </c>
      <c r="J15" s="7">
        <v>5.135097410048E-2</v>
      </c>
      <c r="K15" s="7">
        <v>0.11304971242139999</v>
      </c>
      <c r="L15" s="7">
        <v>0.1026193920015</v>
      </c>
      <c r="M15" s="7">
        <v>0</v>
      </c>
      <c r="N15" s="7">
        <v>0</v>
      </c>
      <c r="O15" s="7">
        <v>0</v>
      </c>
      <c r="P15" s="7">
        <v>1</v>
      </c>
      <c r="Q15" s="7">
        <v>0</v>
      </c>
      <c r="R15" s="7">
        <v>0</v>
      </c>
      <c r="S15" s="7">
        <v>0</v>
      </c>
      <c r="T15" s="7">
        <v>3.8554700557770001E-2</v>
      </c>
      <c r="U15" s="7">
        <v>6.9566866063069999E-2</v>
      </c>
      <c r="V15" s="7">
        <v>0.1108456130833</v>
      </c>
      <c r="W15" s="7">
        <v>0.46282410306380001</v>
      </c>
      <c r="X15" s="7">
        <v>0</v>
      </c>
      <c r="Y15" s="7">
        <v>1</v>
      </c>
      <c r="Z15" s="7">
        <v>0.10533825095590001</v>
      </c>
      <c r="AA15" s="7">
        <v>5.5378816319210003E-2</v>
      </c>
      <c r="AB15" s="7">
        <v>1.9887682218009999E-2</v>
      </c>
      <c r="AC15" s="7">
        <v>9.2836415282820009E-2</v>
      </c>
      <c r="AD15" s="7">
        <v>2.809874969834E-2</v>
      </c>
      <c r="AE15" s="7">
        <v>0.26845789464690001</v>
      </c>
      <c r="AF15" s="7">
        <v>0</v>
      </c>
      <c r="AG15" s="7">
        <v>0.4428027449095</v>
      </c>
      <c r="AH15" s="7">
        <v>5.8145916316379997E-2</v>
      </c>
      <c r="AI15" s="7">
        <v>0.1345861780367</v>
      </c>
      <c r="AJ15" s="7">
        <v>0.13372154757579999</v>
      </c>
      <c r="AK15" s="7">
        <v>9.8720396088030002E-2</v>
      </c>
      <c r="AL15" s="7">
        <v>0.1353865823225</v>
      </c>
      <c r="AM15" s="7">
        <v>0</v>
      </c>
      <c r="AN15" s="7">
        <v>0.1246530250224</v>
      </c>
      <c r="AO15" s="7">
        <v>0.21557404189839999</v>
      </c>
      <c r="AP15" s="7">
        <v>0.15385878003690001</v>
      </c>
      <c r="AQ15" s="7">
        <v>0.13359785982370001</v>
      </c>
      <c r="AR15" s="7">
        <v>2.2817367434739999E-2</v>
      </c>
      <c r="AS15" s="6"/>
    </row>
    <row r="16" spans="1:45">
      <c r="A16" s="22"/>
      <c r="B16" s="22"/>
      <c r="C16" s="8">
        <v>47</v>
      </c>
      <c r="D16" s="8">
        <v>15</v>
      </c>
      <c r="E16" s="8">
        <v>32</v>
      </c>
      <c r="F16" s="8">
        <v>2</v>
      </c>
      <c r="G16" s="8">
        <v>11</v>
      </c>
      <c r="H16" s="8">
        <v>6</v>
      </c>
      <c r="I16" s="8">
        <v>8</v>
      </c>
      <c r="J16" s="8">
        <v>6</v>
      </c>
      <c r="K16" s="8">
        <v>18</v>
      </c>
      <c r="L16" s="8">
        <v>16</v>
      </c>
      <c r="M16" s="8">
        <v>0</v>
      </c>
      <c r="N16" s="8">
        <v>0</v>
      </c>
      <c r="O16" s="8">
        <v>0</v>
      </c>
      <c r="P16" s="8">
        <v>47</v>
      </c>
      <c r="Q16" s="8">
        <v>0</v>
      </c>
      <c r="R16" s="8">
        <v>0</v>
      </c>
      <c r="S16" s="8">
        <v>0</v>
      </c>
      <c r="T16" s="8">
        <v>8</v>
      </c>
      <c r="U16" s="8">
        <v>10</v>
      </c>
      <c r="V16" s="8">
        <v>3</v>
      </c>
      <c r="W16" s="8">
        <v>12</v>
      </c>
      <c r="X16" s="8">
        <v>0</v>
      </c>
      <c r="Y16" s="8">
        <v>2</v>
      </c>
      <c r="Z16" s="8">
        <v>17</v>
      </c>
      <c r="AA16" s="8">
        <v>4</v>
      </c>
      <c r="AB16" s="8">
        <v>1</v>
      </c>
      <c r="AC16" s="8">
        <v>2</v>
      </c>
      <c r="AD16" s="8">
        <v>1</v>
      </c>
      <c r="AE16" s="8">
        <v>1</v>
      </c>
      <c r="AF16" s="8">
        <v>0</v>
      </c>
      <c r="AG16" s="8">
        <v>21</v>
      </c>
      <c r="AH16" s="8">
        <v>2</v>
      </c>
      <c r="AI16" s="8">
        <v>2</v>
      </c>
      <c r="AJ16" s="8">
        <v>7</v>
      </c>
      <c r="AK16" s="8">
        <v>10</v>
      </c>
      <c r="AL16" s="8">
        <v>4</v>
      </c>
      <c r="AM16" s="8">
        <v>0</v>
      </c>
      <c r="AN16" s="8">
        <v>8</v>
      </c>
      <c r="AO16" s="8">
        <v>27</v>
      </c>
      <c r="AP16" s="8">
        <v>5</v>
      </c>
      <c r="AQ16" s="8">
        <v>5</v>
      </c>
      <c r="AR16" s="8">
        <v>1</v>
      </c>
      <c r="AS16" s="6"/>
    </row>
    <row r="17" spans="1:45">
      <c r="A17" s="22"/>
      <c r="B17" s="22"/>
      <c r="C17" s="9" t="s">
        <v>81</v>
      </c>
      <c r="D17" s="9"/>
      <c r="E17" s="10" t="s">
        <v>82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10" t="s">
        <v>136</v>
      </c>
      <c r="Q17" s="9"/>
      <c r="R17" s="9"/>
      <c r="S17" s="9"/>
      <c r="T17" s="9"/>
      <c r="U17" s="9"/>
      <c r="V17" s="9"/>
      <c r="W17" s="10" t="s">
        <v>137</v>
      </c>
      <c r="X17" s="9"/>
      <c r="Y17" s="9" t="s">
        <v>81</v>
      </c>
      <c r="Z17" s="9"/>
      <c r="AA17" s="9"/>
      <c r="AB17" s="9"/>
      <c r="AC17" s="9"/>
      <c r="AD17" s="9"/>
      <c r="AE17" s="9"/>
      <c r="AF17" s="9"/>
      <c r="AG17" s="10" t="s">
        <v>138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6"/>
    </row>
    <row r="18" spans="1:45">
      <c r="A18" s="22"/>
      <c r="B18" s="21" t="s">
        <v>51</v>
      </c>
      <c r="C18" s="7">
        <v>1.413175481072E-2</v>
      </c>
      <c r="D18" s="7">
        <v>1.804971494334E-3</v>
      </c>
      <c r="E18" s="7">
        <v>2.54890811493E-2</v>
      </c>
      <c r="F18" s="7">
        <v>7.735056089093E-3</v>
      </c>
      <c r="G18" s="7">
        <v>0</v>
      </c>
      <c r="H18" s="7">
        <v>4.255002919294E-2</v>
      </c>
      <c r="I18" s="7">
        <v>6.8625787216089994E-3</v>
      </c>
      <c r="J18" s="7">
        <v>1.4291287495689999E-2</v>
      </c>
      <c r="K18" s="7">
        <v>1.173682933642E-3</v>
      </c>
      <c r="L18" s="7">
        <v>3.2539311047740001E-2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  <c r="R18" s="7">
        <v>0</v>
      </c>
      <c r="S18" s="7">
        <v>0</v>
      </c>
      <c r="T18" s="7">
        <v>0</v>
      </c>
      <c r="U18" s="7">
        <v>0</v>
      </c>
      <c r="V18" s="7">
        <v>5.4706478854369987E-2</v>
      </c>
      <c r="W18" s="7">
        <v>8.8703344574879994E-2</v>
      </c>
      <c r="X18" s="7">
        <v>0</v>
      </c>
      <c r="Y18" s="7">
        <v>0</v>
      </c>
      <c r="Z18" s="7">
        <v>3.0976217328109999E-3</v>
      </c>
      <c r="AA18" s="7">
        <v>0</v>
      </c>
      <c r="AB18" s="7">
        <v>0</v>
      </c>
      <c r="AC18" s="7">
        <v>0</v>
      </c>
      <c r="AD18" s="7">
        <v>9.3860458291150001E-2</v>
      </c>
      <c r="AE18" s="7">
        <v>0</v>
      </c>
      <c r="AF18" s="7">
        <v>0</v>
      </c>
      <c r="AG18" s="7">
        <v>2.3624396114510001E-2</v>
      </c>
      <c r="AH18" s="7">
        <v>9.0436910920700005E-3</v>
      </c>
      <c r="AI18" s="7">
        <v>0</v>
      </c>
      <c r="AJ18" s="7">
        <v>0</v>
      </c>
      <c r="AK18" s="7">
        <v>3.7444037387200001E-2</v>
      </c>
      <c r="AL18" s="7">
        <v>1.711793227721E-2</v>
      </c>
      <c r="AM18" s="7">
        <v>0</v>
      </c>
      <c r="AN18" s="7">
        <v>0</v>
      </c>
      <c r="AO18" s="7">
        <v>2.7264659283649999E-2</v>
      </c>
      <c r="AP18" s="7">
        <v>2.66217490055E-2</v>
      </c>
      <c r="AQ18" s="7">
        <v>6.7297376070579997E-3</v>
      </c>
      <c r="AR18" s="7">
        <v>0</v>
      </c>
      <c r="AS18" s="6"/>
    </row>
    <row r="19" spans="1:45">
      <c r="A19" s="22"/>
      <c r="B19" s="22"/>
      <c r="C19" s="8">
        <v>8</v>
      </c>
      <c r="D19" s="8">
        <v>2</v>
      </c>
      <c r="E19" s="8">
        <v>6</v>
      </c>
      <c r="F19" s="8">
        <v>1</v>
      </c>
      <c r="G19" s="8">
        <v>0</v>
      </c>
      <c r="H19" s="8">
        <v>1</v>
      </c>
      <c r="I19" s="8">
        <v>2</v>
      </c>
      <c r="J19" s="8">
        <v>4</v>
      </c>
      <c r="K19" s="8">
        <v>1</v>
      </c>
      <c r="L19" s="8">
        <v>7</v>
      </c>
      <c r="M19" s="8">
        <v>0</v>
      </c>
      <c r="N19" s="8">
        <v>0</v>
      </c>
      <c r="O19" s="8">
        <v>0</v>
      </c>
      <c r="P19" s="8">
        <v>0</v>
      </c>
      <c r="Q19" s="8">
        <v>8</v>
      </c>
      <c r="R19" s="8">
        <v>0</v>
      </c>
      <c r="S19" s="8">
        <v>0</v>
      </c>
      <c r="T19" s="8">
        <v>0</v>
      </c>
      <c r="U19" s="8">
        <v>0</v>
      </c>
      <c r="V19" s="8">
        <v>3</v>
      </c>
      <c r="W19" s="8">
        <v>5</v>
      </c>
      <c r="X19" s="8">
        <v>0</v>
      </c>
      <c r="Y19" s="8">
        <v>0</v>
      </c>
      <c r="Z19" s="8">
        <v>1</v>
      </c>
      <c r="AA19" s="8">
        <v>0</v>
      </c>
      <c r="AB19" s="8">
        <v>0</v>
      </c>
      <c r="AC19" s="8">
        <v>0</v>
      </c>
      <c r="AD19" s="8">
        <v>4</v>
      </c>
      <c r="AE19" s="8">
        <v>0</v>
      </c>
      <c r="AF19" s="8">
        <v>0</v>
      </c>
      <c r="AG19" s="8">
        <v>3</v>
      </c>
      <c r="AH19" s="8">
        <v>1</v>
      </c>
      <c r="AI19" s="8">
        <v>0</v>
      </c>
      <c r="AJ19" s="8">
        <v>0</v>
      </c>
      <c r="AK19" s="8">
        <v>6</v>
      </c>
      <c r="AL19" s="8">
        <v>1</v>
      </c>
      <c r="AM19" s="8">
        <v>0</v>
      </c>
      <c r="AN19" s="8">
        <v>0</v>
      </c>
      <c r="AO19" s="8">
        <v>4</v>
      </c>
      <c r="AP19" s="8">
        <v>2</v>
      </c>
      <c r="AQ19" s="8">
        <v>2</v>
      </c>
      <c r="AR19" s="8">
        <v>0</v>
      </c>
      <c r="AS19" s="6"/>
    </row>
    <row r="20" spans="1:45">
      <c r="A20" s="22"/>
      <c r="B20" s="22"/>
      <c r="C20" s="9" t="s">
        <v>81</v>
      </c>
      <c r="D20" s="9"/>
      <c r="E20" s="10" t="s">
        <v>105</v>
      </c>
      <c r="F20" s="9"/>
      <c r="G20" s="9"/>
      <c r="H20" s="9"/>
      <c r="I20" s="9"/>
      <c r="J20" s="9"/>
      <c r="K20" s="9"/>
      <c r="L20" s="10" t="s">
        <v>105</v>
      </c>
      <c r="M20" s="9"/>
      <c r="N20" s="9"/>
      <c r="O20" s="9"/>
      <c r="P20" s="9"/>
      <c r="Q20" s="10" t="s">
        <v>139</v>
      </c>
      <c r="R20" s="9"/>
      <c r="S20" s="9"/>
      <c r="T20" s="9"/>
      <c r="U20" s="9"/>
      <c r="V20" s="10" t="s">
        <v>140</v>
      </c>
      <c r="W20" s="9"/>
      <c r="X20" s="9"/>
      <c r="Y20" s="9" t="s">
        <v>81</v>
      </c>
      <c r="Z20" s="9"/>
      <c r="AA20" s="9"/>
      <c r="AB20" s="9"/>
      <c r="AC20" s="9"/>
      <c r="AD20" s="10" t="s">
        <v>82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6"/>
    </row>
    <row r="21" spans="1:45">
      <c r="A21" s="22"/>
      <c r="B21" s="21" t="s">
        <v>52</v>
      </c>
      <c r="C21" s="7">
        <v>2.3070006074400001E-2</v>
      </c>
      <c r="D21" s="7">
        <v>4.1071878216359999E-2</v>
      </c>
      <c r="E21" s="7">
        <v>6.4839161453509996E-3</v>
      </c>
      <c r="F21" s="7">
        <v>0</v>
      </c>
      <c r="G21" s="7">
        <v>1.9398506548989999E-2</v>
      </c>
      <c r="H21" s="7">
        <v>8.6884573998750006E-2</v>
      </c>
      <c r="I21" s="7">
        <v>4.0324312390979996E-3</v>
      </c>
      <c r="J21" s="7">
        <v>9.4886144238889997E-3</v>
      </c>
      <c r="K21" s="7">
        <v>3.5812789161260003E-2</v>
      </c>
      <c r="L21" s="7">
        <v>8.8323568694999993E-3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0</v>
      </c>
      <c r="U21" s="7">
        <v>0</v>
      </c>
      <c r="V21" s="7">
        <v>0.33676496034800002</v>
      </c>
      <c r="W21" s="7">
        <v>2.243305349524E-2</v>
      </c>
      <c r="X21" s="7">
        <v>0</v>
      </c>
      <c r="Y21" s="7">
        <v>0</v>
      </c>
      <c r="Z21" s="7">
        <v>5.9246956609050007E-3</v>
      </c>
      <c r="AA21" s="7">
        <v>5.7417742462500003E-3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0.13590822016019999</v>
      </c>
      <c r="AH21" s="7">
        <v>0</v>
      </c>
      <c r="AI21" s="7">
        <v>0</v>
      </c>
      <c r="AJ21" s="7">
        <v>0</v>
      </c>
      <c r="AK21" s="7">
        <v>5.1254712374700001E-2</v>
      </c>
      <c r="AL21" s="7">
        <v>2.3835153853749999E-2</v>
      </c>
      <c r="AM21" s="7">
        <v>0</v>
      </c>
      <c r="AN21" s="7">
        <v>4.8492041688079999E-3</v>
      </c>
      <c r="AO21" s="7">
        <v>8.3225019225230002E-3</v>
      </c>
      <c r="AP21" s="7">
        <v>0</v>
      </c>
      <c r="AQ21" s="7">
        <v>0.14833994489460001</v>
      </c>
      <c r="AR21" s="7">
        <v>0</v>
      </c>
      <c r="AS21" s="6"/>
    </row>
    <row r="22" spans="1:45">
      <c r="A22" s="22"/>
      <c r="B22" s="22"/>
      <c r="C22" s="8">
        <v>5</v>
      </c>
      <c r="D22" s="8">
        <v>3</v>
      </c>
      <c r="E22" s="8">
        <v>2</v>
      </c>
      <c r="F22" s="8">
        <v>0</v>
      </c>
      <c r="G22" s="8">
        <v>1</v>
      </c>
      <c r="H22" s="8">
        <v>1</v>
      </c>
      <c r="I22" s="8">
        <v>1</v>
      </c>
      <c r="J22" s="8">
        <v>2</v>
      </c>
      <c r="K22" s="8">
        <v>4</v>
      </c>
      <c r="L22" s="8">
        <v>1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5</v>
      </c>
      <c r="S22" s="8">
        <v>0</v>
      </c>
      <c r="T22" s="8">
        <v>0</v>
      </c>
      <c r="U22" s="8">
        <v>0</v>
      </c>
      <c r="V22" s="8">
        <v>4</v>
      </c>
      <c r="W22" s="8">
        <v>1</v>
      </c>
      <c r="X22" s="8">
        <v>0</v>
      </c>
      <c r="Y22" s="8">
        <v>0</v>
      </c>
      <c r="Z22" s="8">
        <v>2</v>
      </c>
      <c r="AA22" s="8">
        <v>1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2</v>
      </c>
      <c r="AH22" s="8">
        <v>0</v>
      </c>
      <c r="AI22" s="8">
        <v>0</v>
      </c>
      <c r="AJ22" s="8">
        <v>0</v>
      </c>
      <c r="AK22" s="8">
        <v>1</v>
      </c>
      <c r="AL22" s="8">
        <v>2</v>
      </c>
      <c r="AM22" s="8">
        <v>0</v>
      </c>
      <c r="AN22" s="8">
        <v>1</v>
      </c>
      <c r="AO22" s="8">
        <v>2</v>
      </c>
      <c r="AP22" s="8">
        <v>0</v>
      </c>
      <c r="AQ22" s="8">
        <v>2</v>
      </c>
      <c r="AR22" s="8">
        <v>0</v>
      </c>
      <c r="AS22" s="6"/>
    </row>
    <row r="23" spans="1:45">
      <c r="A23" s="22"/>
      <c r="B23" s="22"/>
      <c r="C23" s="9" t="s">
        <v>81</v>
      </c>
      <c r="D23" s="9"/>
      <c r="E23" s="9"/>
      <c r="F23" s="9"/>
      <c r="G23" s="9"/>
      <c r="H23" s="10" t="s">
        <v>85</v>
      </c>
      <c r="I23" s="9"/>
      <c r="J23" s="9"/>
      <c r="K23" s="9"/>
      <c r="L23" s="9"/>
      <c r="M23" s="9"/>
      <c r="N23" s="9"/>
      <c r="O23" s="9"/>
      <c r="P23" s="9"/>
      <c r="Q23" s="9"/>
      <c r="R23" s="10" t="s">
        <v>141</v>
      </c>
      <c r="S23" s="9"/>
      <c r="T23" s="9"/>
      <c r="U23" s="9"/>
      <c r="V23" s="10" t="s">
        <v>127</v>
      </c>
      <c r="W23" s="9"/>
      <c r="X23" s="9"/>
      <c r="Y23" s="9" t="s">
        <v>81</v>
      </c>
      <c r="Z23" s="9"/>
      <c r="AA23" s="9"/>
      <c r="AB23" s="9"/>
      <c r="AC23" s="9"/>
      <c r="AD23" s="9"/>
      <c r="AE23" s="9"/>
      <c r="AF23" s="9"/>
      <c r="AG23" s="10" t="s">
        <v>140</v>
      </c>
      <c r="AH23" s="9"/>
      <c r="AI23" s="9"/>
      <c r="AJ23" s="9"/>
      <c r="AK23" s="9"/>
      <c r="AL23" s="9"/>
      <c r="AM23" s="9"/>
      <c r="AN23" s="9"/>
      <c r="AO23" s="9"/>
      <c r="AP23" s="9"/>
      <c r="AQ23" s="10" t="s">
        <v>142</v>
      </c>
      <c r="AR23" s="9"/>
      <c r="AS23" s="6"/>
    </row>
    <row r="24" spans="1:45">
      <c r="A24" s="22"/>
      <c r="B24" s="21" t="s">
        <v>53</v>
      </c>
      <c r="C24" s="7">
        <v>2.215343416983E-2</v>
      </c>
      <c r="D24" s="7">
        <v>1.276375125993E-2</v>
      </c>
      <c r="E24" s="7">
        <v>3.080465243872E-2</v>
      </c>
      <c r="F24" s="7">
        <v>7.735056089093E-3</v>
      </c>
      <c r="G24" s="7">
        <v>3.2411613267950001E-2</v>
      </c>
      <c r="H24" s="7">
        <v>2.5753199338839999E-2</v>
      </c>
      <c r="I24" s="7">
        <v>0</v>
      </c>
      <c r="J24" s="7">
        <v>2.1277672760549999E-2</v>
      </c>
      <c r="K24" s="7">
        <v>4.0057674365470003E-2</v>
      </c>
      <c r="L24" s="7">
        <v>1.076265862314E-3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</v>
      </c>
      <c r="T24" s="7">
        <v>0</v>
      </c>
      <c r="U24" s="7">
        <v>0</v>
      </c>
      <c r="V24" s="7">
        <v>0.20084680862609999</v>
      </c>
      <c r="W24" s="7">
        <v>4.1056032705839997E-2</v>
      </c>
      <c r="X24" s="7">
        <v>1</v>
      </c>
      <c r="Y24" s="7">
        <v>0</v>
      </c>
      <c r="Z24" s="7">
        <v>0</v>
      </c>
      <c r="AA24" s="7">
        <v>0</v>
      </c>
      <c r="AB24" s="7">
        <v>0</v>
      </c>
      <c r="AC24" s="7">
        <v>0.10549069338979999</v>
      </c>
      <c r="AD24" s="7">
        <v>2.6048200396739999E-2</v>
      </c>
      <c r="AE24" s="7">
        <v>0</v>
      </c>
      <c r="AF24" s="7">
        <v>0</v>
      </c>
      <c r="AG24" s="7">
        <v>0.1042135189545</v>
      </c>
      <c r="AH24" s="7">
        <v>0</v>
      </c>
      <c r="AI24" s="7">
        <v>0</v>
      </c>
      <c r="AJ24" s="7">
        <v>1.588768516913E-2</v>
      </c>
      <c r="AK24" s="7">
        <v>3.4079429801569999E-2</v>
      </c>
      <c r="AL24" s="7">
        <v>2.7780435415970001E-2</v>
      </c>
      <c r="AM24" s="7">
        <v>0</v>
      </c>
      <c r="AN24" s="7">
        <v>0</v>
      </c>
      <c r="AO24" s="7">
        <v>3.9539650636550003E-2</v>
      </c>
      <c r="AP24" s="7">
        <v>0</v>
      </c>
      <c r="AQ24" s="7">
        <v>0</v>
      </c>
      <c r="AR24" s="7">
        <v>4.1407977985070003E-2</v>
      </c>
      <c r="AS24" s="6"/>
    </row>
    <row r="25" spans="1:45">
      <c r="A25" s="22"/>
      <c r="B25" s="22"/>
      <c r="C25" s="8">
        <v>7</v>
      </c>
      <c r="D25" s="8">
        <v>1</v>
      </c>
      <c r="E25" s="8">
        <v>6</v>
      </c>
      <c r="F25" s="8">
        <v>1</v>
      </c>
      <c r="G25" s="8">
        <v>1</v>
      </c>
      <c r="H25" s="8">
        <v>2</v>
      </c>
      <c r="I25" s="8">
        <v>0</v>
      </c>
      <c r="J25" s="8">
        <v>2</v>
      </c>
      <c r="K25" s="8">
        <v>6</v>
      </c>
      <c r="L25" s="8">
        <v>1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7</v>
      </c>
      <c r="T25" s="8">
        <v>0</v>
      </c>
      <c r="U25" s="8">
        <v>0</v>
      </c>
      <c r="V25" s="8">
        <v>3</v>
      </c>
      <c r="W25" s="8">
        <v>1</v>
      </c>
      <c r="X25" s="8">
        <v>3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1</v>
      </c>
      <c r="AE25" s="8">
        <v>0</v>
      </c>
      <c r="AF25" s="8">
        <v>0</v>
      </c>
      <c r="AG25" s="8">
        <v>5</v>
      </c>
      <c r="AH25" s="8">
        <v>0</v>
      </c>
      <c r="AI25" s="8">
        <v>0</v>
      </c>
      <c r="AJ25" s="8">
        <v>2</v>
      </c>
      <c r="AK25" s="8">
        <v>3</v>
      </c>
      <c r="AL25" s="8">
        <v>1</v>
      </c>
      <c r="AM25" s="8">
        <v>0</v>
      </c>
      <c r="AN25" s="8">
        <v>0</v>
      </c>
      <c r="AO25" s="8">
        <v>6</v>
      </c>
      <c r="AP25" s="8">
        <v>0</v>
      </c>
      <c r="AQ25" s="8">
        <v>0</v>
      </c>
      <c r="AR25" s="8">
        <v>1</v>
      </c>
      <c r="AS25" s="6"/>
    </row>
    <row r="26" spans="1:45">
      <c r="A26" s="22"/>
      <c r="B26" s="22"/>
      <c r="C26" s="9" t="s">
        <v>81</v>
      </c>
      <c r="D26" s="9"/>
      <c r="E26" s="9"/>
      <c r="F26" s="9"/>
      <c r="G26" s="9"/>
      <c r="H26" s="9"/>
      <c r="I26" s="9"/>
      <c r="J26" s="9"/>
      <c r="K26" s="10" t="s">
        <v>87</v>
      </c>
      <c r="L26" s="9"/>
      <c r="M26" s="9"/>
      <c r="N26" s="9"/>
      <c r="O26" s="9"/>
      <c r="P26" s="9"/>
      <c r="Q26" s="9"/>
      <c r="R26" s="9"/>
      <c r="S26" s="10" t="s">
        <v>143</v>
      </c>
      <c r="T26" s="9"/>
      <c r="U26" s="9"/>
      <c r="V26" s="10" t="s">
        <v>140</v>
      </c>
      <c r="W26" s="9"/>
      <c r="X26" s="10" t="s">
        <v>144</v>
      </c>
      <c r="Y26" s="9" t="s">
        <v>81</v>
      </c>
      <c r="Z26" s="9"/>
      <c r="AA26" s="9"/>
      <c r="AB26" s="9"/>
      <c r="AC26" s="10" t="s">
        <v>82</v>
      </c>
      <c r="AD26" s="9"/>
      <c r="AE26" s="9"/>
      <c r="AF26" s="9"/>
      <c r="AG26" s="10" t="s">
        <v>82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6"/>
    </row>
    <row r="27" spans="1:45">
      <c r="A27" s="22"/>
      <c r="B27" s="21" t="s">
        <v>20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7">
        <v>1</v>
      </c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7">
        <v>1</v>
      </c>
      <c r="AL27" s="7">
        <v>1</v>
      </c>
      <c r="AM27" s="7">
        <v>1</v>
      </c>
      <c r="AN27" s="7">
        <v>1</v>
      </c>
      <c r="AO27" s="7">
        <v>1</v>
      </c>
      <c r="AP27" s="7">
        <v>1</v>
      </c>
      <c r="AQ27" s="7">
        <v>1</v>
      </c>
      <c r="AR27" s="7">
        <v>1</v>
      </c>
      <c r="AS27" s="6"/>
    </row>
    <row r="28" spans="1:45">
      <c r="A28" s="22"/>
      <c r="B28" s="22"/>
      <c r="C28" s="8">
        <v>335</v>
      </c>
      <c r="D28" s="8">
        <v>153</v>
      </c>
      <c r="E28" s="8">
        <v>182</v>
      </c>
      <c r="F28" s="8">
        <v>22</v>
      </c>
      <c r="G28" s="8">
        <v>51</v>
      </c>
      <c r="H28" s="8">
        <v>62</v>
      </c>
      <c r="I28" s="8">
        <v>67</v>
      </c>
      <c r="J28" s="8">
        <v>110</v>
      </c>
      <c r="K28" s="8">
        <v>144</v>
      </c>
      <c r="L28" s="8">
        <v>175</v>
      </c>
      <c r="M28" s="8">
        <v>159</v>
      </c>
      <c r="N28" s="8">
        <v>55</v>
      </c>
      <c r="O28" s="8">
        <v>54</v>
      </c>
      <c r="P28" s="8">
        <v>47</v>
      </c>
      <c r="Q28" s="8">
        <v>8</v>
      </c>
      <c r="R28" s="8">
        <v>5</v>
      </c>
      <c r="S28" s="8">
        <v>7</v>
      </c>
      <c r="T28" s="8">
        <v>127</v>
      </c>
      <c r="U28" s="8">
        <v>138</v>
      </c>
      <c r="V28" s="8">
        <v>18</v>
      </c>
      <c r="W28" s="8">
        <v>35</v>
      </c>
      <c r="X28" s="8">
        <v>3</v>
      </c>
      <c r="Y28" s="8">
        <v>2</v>
      </c>
      <c r="Z28" s="8">
        <v>197</v>
      </c>
      <c r="AA28" s="8">
        <v>27</v>
      </c>
      <c r="AB28" s="8">
        <v>6</v>
      </c>
      <c r="AC28" s="8">
        <v>19</v>
      </c>
      <c r="AD28" s="8">
        <v>28</v>
      </c>
      <c r="AE28" s="8">
        <v>5</v>
      </c>
      <c r="AF28" s="8">
        <v>2</v>
      </c>
      <c r="AG28" s="8">
        <v>50</v>
      </c>
      <c r="AH28" s="8">
        <v>13</v>
      </c>
      <c r="AI28" s="8">
        <v>10</v>
      </c>
      <c r="AJ28" s="8">
        <v>59</v>
      </c>
      <c r="AK28" s="8">
        <v>102</v>
      </c>
      <c r="AL28" s="8">
        <v>57</v>
      </c>
      <c r="AM28" s="8">
        <v>10</v>
      </c>
      <c r="AN28" s="8">
        <v>66</v>
      </c>
      <c r="AO28" s="8">
        <v>147</v>
      </c>
      <c r="AP28" s="8">
        <v>31</v>
      </c>
      <c r="AQ28" s="8">
        <v>58</v>
      </c>
      <c r="AR28" s="8">
        <v>19</v>
      </c>
      <c r="AS28" s="6"/>
    </row>
    <row r="29" spans="1:45">
      <c r="A29" s="22"/>
      <c r="B29" s="22"/>
      <c r="C29" s="9" t="s">
        <v>81</v>
      </c>
      <c r="D29" s="9" t="s">
        <v>81</v>
      </c>
      <c r="E29" s="9" t="s">
        <v>81</v>
      </c>
      <c r="F29" s="9" t="s">
        <v>81</v>
      </c>
      <c r="G29" s="9" t="s">
        <v>81</v>
      </c>
      <c r="H29" s="9" t="s">
        <v>81</v>
      </c>
      <c r="I29" s="9" t="s">
        <v>81</v>
      </c>
      <c r="J29" s="9" t="s">
        <v>81</v>
      </c>
      <c r="K29" s="9" t="s">
        <v>81</v>
      </c>
      <c r="L29" s="9" t="s">
        <v>81</v>
      </c>
      <c r="M29" s="9" t="s">
        <v>81</v>
      </c>
      <c r="N29" s="9" t="s">
        <v>81</v>
      </c>
      <c r="O29" s="9" t="s">
        <v>81</v>
      </c>
      <c r="P29" s="9" t="s">
        <v>81</v>
      </c>
      <c r="Q29" s="9" t="s">
        <v>81</v>
      </c>
      <c r="R29" s="9" t="s">
        <v>81</v>
      </c>
      <c r="S29" s="9" t="s">
        <v>81</v>
      </c>
      <c r="T29" s="9" t="s">
        <v>81</v>
      </c>
      <c r="U29" s="9" t="s">
        <v>81</v>
      </c>
      <c r="V29" s="9" t="s">
        <v>81</v>
      </c>
      <c r="W29" s="9" t="s">
        <v>81</v>
      </c>
      <c r="X29" s="9" t="s">
        <v>81</v>
      </c>
      <c r="Y29" s="9" t="s">
        <v>81</v>
      </c>
      <c r="Z29" s="9" t="s">
        <v>81</v>
      </c>
      <c r="AA29" s="9" t="s">
        <v>81</v>
      </c>
      <c r="AB29" s="9" t="s">
        <v>81</v>
      </c>
      <c r="AC29" s="9" t="s">
        <v>81</v>
      </c>
      <c r="AD29" s="9" t="s">
        <v>81</v>
      </c>
      <c r="AE29" s="9" t="s">
        <v>81</v>
      </c>
      <c r="AF29" s="9" t="s">
        <v>81</v>
      </c>
      <c r="AG29" s="9" t="s">
        <v>81</v>
      </c>
      <c r="AH29" s="9" t="s">
        <v>81</v>
      </c>
      <c r="AI29" s="9" t="s">
        <v>81</v>
      </c>
      <c r="AJ29" s="9" t="s">
        <v>81</v>
      </c>
      <c r="AK29" s="9" t="s">
        <v>81</v>
      </c>
      <c r="AL29" s="9" t="s">
        <v>81</v>
      </c>
      <c r="AM29" s="9" t="s">
        <v>81</v>
      </c>
      <c r="AN29" s="9" t="s">
        <v>81</v>
      </c>
      <c r="AO29" s="9" t="s">
        <v>81</v>
      </c>
      <c r="AP29" s="9" t="s">
        <v>81</v>
      </c>
      <c r="AQ29" s="9" t="s">
        <v>81</v>
      </c>
      <c r="AR29" s="9" t="s">
        <v>81</v>
      </c>
      <c r="AS29" s="6"/>
    </row>
    <row r="30" spans="1:45" s="20" customFormat="1">
      <c r="A30" s="24" t="s">
        <v>93</v>
      </c>
      <c r="B30" s="25"/>
      <c r="C30" s="19">
        <v>5.3537158271553178</v>
      </c>
      <c r="D30" s="19">
        <v>7.9224289840081683</v>
      </c>
      <c r="E30" s="19">
        <v>7.2638050137518348</v>
      </c>
      <c r="F30" s="19">
        <v>20.893523946548999</v>
      </c>
      <c r="G30" s="19">
        <v>13.722516109002321</v>
      </c>
      <c r="H30" s="19">
        <v>12.4457593743573</v>
      </c>
      <c r="I30" s="19">
        <v>11.972342146522839</v>
      </c>
      <c r="J30" s="19">
        <v>9.3435938719667799</v>
      </c>
      <c r="K30" s="19">
        <v>8.1662773793511292</v>
      </c>
      <c r="L30" s="19">
        <v>7.4076739882203197</v>
      </c>
      <c r="M30" s="19">
        <v>7.7714962086271404</v>
      </c>
      <c r="N30" s="19">
        <v>13.214079444268741</v>
      </c>
      <c r="O30" s="19">
        <v>13.335875214956721</v>
      </c>
      <c r="P30" s="19">
        <v>14.294549978506531</v>
      </c>
      <c r="Q30" s="19" t="s">
        <v>94</v>
      </c>
      <c r="R30" s="19" t="s">
        <v>94</v>
      </c>
      <c r="S30" s="19" t="s">
        <v>94</v>
      </c>
      <c r="T30" s="19">
        <v>8.6957285484248619</v>
      </c>
      <c r="U30" s="19">
        <v>8.341933026809901</v>
      </c>
      <c r="V30" s="19">
        <v>23.098690624980481</v>
      </c>
      <c r="W30" s="19">
        <v>16.564835654558131</v>
      </c>
      <c r="X30" s="19" t="s">
        <v>94</v>
      </c>
      <c r="Y30" s="19" t="s">
        <v>94</v>
      </c>
      <c r="Z30" s="19">
        <v>6.9817547124963912</v>
      </c>
      <c r="AA30" s="19">
        <v>18.85994533843429</v>
      </c>
      <c r="AB30" s="19" t="s">
        <v>94</v>
      </c>
      <c r="AC30" s="19">
        <v>22.48260702236891</v>
      </c>
      <c r="AD30" s="19">
        <v>18.520092494258339</v>
      </c>
      <c r="AE30" s="19" t="s">
        <v>94</v>
      </c>
      <c r="AF30" s="19" t="s">
        <v>94</v>
      </c>
      <c r="AG30" s="19">
        <v>13.859066540805831</v>
      </c>
      <c r="AH30" s="19">
        <v>27.180200893507848</v>
      </c>
      <c r="AI30" s="19">
        <v>30.990228098485471</v>
      </c>
      <c r="AJ30" s="19">
        <v>12.75826660898182</v>
      </c>
      <c r="AK30" s="19">
        <v>9.7031192327749221</v>
      </c>
      <c r="AL30" s="19">
        <v>12.98017479569519</v>
      </c>
      <c r="AM30" s="19">
        <v>30.990228098485471</v>
      </c>
      <c r="AN30" s="19">
        <v>12.062704748703011</v>
      </c>
      <c r="AO30" s="19">
        <v>8.0825103908366742</v>
      </c>
      <c r="AP30" s="19">
        <v>17.601143584430531</v>
      </c>
      <c r="AQ30" s="19">
        <v>12.8677859251891</v>
      </c>
      <c r="AR30" s="19">
        <v>22.48260702236891</v>
      </c>
      <c r="AS30" s="6"/>
    </row>
    <row r="31" spans="1:45">
      <c r="A31" s="11" t="s">
        <v>145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5">
      <c r="A32" s="13" t="s">
        <v>96</v>
      </c>
    </row>
  </sheetData>
  <mergeCells count="21">
    <mergeCell ref="AP2:AR2"/>
    <mergeCell ref="A2:C2"/>
    <mergeCell ref="A3:B5"/>
    <mergeCell ref="B6:B8"/>
    <mergeCell ref="B9:B11"/>
    <mergeCell ref="AH3:AL3"/>
    <mergeCell ref="AM3:AR3"/>
    <mergeCell ref="D3:E3"/>
    <mergeCell ref="F3:J3"/>
    <mergeCell ref="K3:L3"/>
    <mergeCell ref="M3:S3"/>
    <mergeCell ref="T3:Y3"/>
    <mergeCell ref="Z3:AG3"/>
    <mergeCell ref="B27:B29"/>
    <mergeCell ref="A6:A29"/>
    <mergeCell ref="A30:B30"/>
    <mergeCell ref="B12:B14"/>
    <mergeCell ref="B15:B17"/>
    <mergeCell ref="B18:B20"/>
    <mergeCell ref="B21:B23"/>
    <mergeCell ref="B24:B26"/>
  </mergeCells>
  <hyperlinks>
    <hyperlink ref="A1" location="'TOC'!A1:A1" display="Back to TOC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29"/>
  <sheetViews>
    <sheetView workbookViewId="0"/>
  </sheetViews>
  <sheetFormatPr baseColWidth="10" defaultColWidth="8.83203125" defaultRowHeight="15"/>
  <cols>
    <col min="1" max="1" width="50" style="17" bestFit="1" customWidth="1"/>
    <col min="2" max="2" width="25" style="17" bestFit="1" customWidth="1"/>
    <col min="3" max="45" width="12.6640625" style="17" customWidth="1"/>
  </cols>
  <sheetData>
    <row r="1" spans="1:45" ht="52" customHeight="1">
      <c r="A1" s="5" t="str">
        <f>HYPERLINK("#TOC!A1","Return to Table of Contents")</f>
        <v>Return to Table of Contents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6"/>
    </row>
    <row r="2" spans="1:45" ht="36" customHeight="1">
      <c r="A2" s="27" t="s">
        <v>146</v>
      </c>
      <c r="B2" s="22"/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26" t="s">
        <v>109</v>
      </c>
      <c r="AQ2" s="22"/>
      <c r="AR2" s="22"/>
      <c r="AS2" s="6"/>
    </row>
    <row r="3" spans="1:45" ht="37" customHeight="1">
      <c r="A3" s="28"/>
      <c r="B3" s="22"/>
      <c r="C3" s="14" t="s">
        <v>20</v>
      </c>
      <c r="D3" s="29" t="s">
        <v>21</v>
      </c>
      <c r="E3" s="22"/>
      <c r="F3" s="29" t="s">
        <v>22</v>
      </c>
      <c r="G3" s="22"/>
      <c r="H3" s="22"/>
      <c r="I3" s="22"/>
      <c r="J3" s="22"/>
      <c r="K3" s="29" t="s">
        <v>23</v>
      </c>
      <c r="L3" s="22"/>
      <c r="M3" s="29" t="s">
        <v>24</v>
      </c>
      <c r="N3" s="22"/>
      <c r="O3" s="22"/>
      <c r="P3" s="22"/>
      <c r="Q3" s="22"/>
      <c r="R3" s="22"/>
      <c r="S3" s="22"/>
      <c r="T3" s="29" t="s">
        <v>25</v>
      </c>
      <c r="U3" s="22"/>
      <c r="V3" s="22"/>
      <c r="W3" s="22"/>
      <c r="X3" s="22"/>
      <c r="Y3" s="22"/>
      <c r="Z3" s="29" t="s">
        <v>26</v>
      </c>
      <c r="AA3" s="22"/>
      <c r="AB3" s="22"/>
      <c r="AC3" s="22"/>
      <c r="AD3" s="22"/>
      <c r="AE3" s="22"/>
      <c r="AF3" s="22"/>
      <c r="AG3" s="22"/>
      <c r="AH3" s="29" t="s">
        <v>27</v>
      </c>
      <c r="AI3" s="22"/>
      <c r="AJ3" s="22"/>
      <c r="AK3" s="22"/>
      <c r="AL3" s="22"/>
      <c r="AM3" s="29" t="s">
        <v>28</v>
      </c>
      <c r="AN3" s="22"/>
      <c r="AO3" s="22"/>
      <c r="AP3" s="22"/>
      <c r="AQ3" s="22"/>
      <c r="AR3" s="22"/>
      <c r="AS3" s="6"/>
    </row>
    <row r="4" spans="1:45" ht="16" customHeight="1">
      <c r="A4" s="22"/>
      <c r="B4" s="22"/>
      <c r="C4" s="15" t="s">
        <v>29</v>
      </c>
      <c r="D4" s="15" t="s">
        <v>29</v>
      </c>
      <c r="E4" s="15" t="s">
        <v>30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29</v>
      </c>
      <c r="L4" s="15" t="s">
        <v>30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 t="s">
        <v>35</v>
      </c>
      <c r="T4" s="15" t="s">
        <v>29</v>
      </c>
      <c r="U4" s="15" t="s">
        <v>30</v>
      </c>
      <c r="V4" s="15" t="s">
        <v>31</v>
      </c>
      <c r="W4" s="15" t="s">
        <v>32</v>
      </c>
      <c r="X4" s="15" t="s">
        <v>33</v>
      </c>
      <c r="Y4" s="15" t="s">
        <v>34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35</v>
      </c>
      <c r="AG4" s="15" t="s">
        <v>36</v>
      </c>
      <c r="AH4" s="15" t="s">
        <v>29</v>
      </c>
      <c r="AI4" s="15" t="s">
        <v>30</v>
      </c>
      <c r="AJ4" s="15" t="s">
        <v>31</v>
      </c>
      <c r="AK4" s="15" t="s">
        <v>32</v>
      </c>
      <c r="AL4" s="15" t="s">
        <v>33</v>
      </c>
      <c r="AM4" s="15" t="s">
        <v>29</v>
      </c>
      <c r="AN4" s="15" t="s">
        <v>30</v>
      </c>
      <c r="AO4" s="15" t="s">
        <v>31</v>
      </c>
      <c r="AP4" s="15" t="s">
        <v>32</v>
      </c>
      <c r="AQ4" s="15" t="s">
        <v>33</v>
      </c>
      <c r="AR4" s="15" t="s">
        <v>34</v>
      </c>
      <c r="AS4" s="6"/>
    </row>
    <row r="5" spans="1:45" ht="34.5" customHeight="1">
      <c r="A5" s="22"/>
      <c r="B5" s="22"/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4" t="s">
        <v>49</v>
      </c>
      <c r="P5" s="14" t="s">
        <v>50</v>
      </c>
      <c r="Q5" s="14" t="s">
        <v>51</v>
      </c>
      <c r="R5" s="14" t="s">
        <v>52</v>
      </c>
      <c r="S5" s="14" t="s">
        <v>53</v>
      </c>
      <c r="T5" s="14" t="s">
        <v>54</v>
      </c>
      <c r="U5" s="14" t="s">
        <v>55</v>
      </c>
      <c r="V5" s="14" t="s">
        <v>56</v>
      </c>
      <c r="W5" s="14" t="s">
        <v>57</v>
      </c>
      <c r="X5" s="14" t="s">
        <v>58</v>
      </c>
      <c r="Y5" s="14" t="s">
        <v>59</v>
      </c>
      <c r="Z5" s="14" t="s">
        <v>60</v>
      </c>
      <c r="AA5" s="14" t="s">
        <v>61</v>
      </c>
      <c r="AB5" s="14" t="s">
        <v>62</v>
      </c>
      <c r="AC5" s="14" t="s">
        <v>63</v>
      </c>
      <c r="AD5" s="14" t="s">
        <v>64</v>
      </c>
      <c r="AE5" s="14" t="s">
        <v>65</v>
      </c>
      <c r="AF5" s="14" t="s">
        <v>66</v>
      </c>
      <c r="AG5" s="14" t="s">
        <v>67</v>
      </c>
      <c r="AH5" s="14" t="s">
        <v>68</v>
      </c>
      <c r="AI5" s="14" t="s">
        <v>69</v>
      </c>
      <c r="AJ5" s="14" t="s">
        <v>70</v>
      </c>
      <c r="AK5" s="14" t="s">
        <v>71</v>
      </c>
      <c r="AL5" s="14" t="s">
        <v>72</v>
      </c>
      <c r="AM5" s="14" t="s">
        <v>73</v>
      </c>
      <c r="AN5" s="14" t="s">
        <v>74</v>
      </c>
      <c r="AO5" s="14" t="s">
        <v>75</v>
      </c>
      <c r="AP5" s="14" t="s">
        <v>76</v>
      </c>
      <c r="AQ5" s="14" t="s">
        <v>77</v>
      </c>
      <c r="AR5" s="14" t="s">
        <v>78</v>
      </c>
      <c r="AS5" s="6"/>
    </row>
    <row r="6" spans="1:45">
      <c r="A6" s="23" t="s">
        <v>25</v>
      </c>
      <c r="B6" s="21" t="s">
        <v>54</v>
      </c>
      <c r="C6" s="7">
        <v>0.3995156579277</v>
      </c>
      <c r="D6" s="7">
        <v>0.41666820441140001</v>
      </c>
      <c r="E6" s="7">
        <v>0.38329280301349999</v>
      </c>
      <c r="F6" s="7">
        <v>0.2255336592294</v>
      </c>
      <c r="G6" s="7">
        <v>0.45044416089560002</v>
      </c>
      <c r="H6" s="7">
        <v>0.2569664534844</v>
      </c>
      <c r="I6" s="7">
        <v>0.44302731976249998</v>
      </c>
      <c r="J6" s="7">
        <v>0.43130303328120001</v>
      </c>
      <c r="K6" s="7">
        <v>0.3459895935051</v>
      </c>
      <c r="L6" s="7">
        <v>0.46335758608889999</v>
      </c>
      <c r="M6" s="7">
        <v>0.56395796075979998</v>
      </c>
      <c r="N6" s="7">
        <v>0.2932152236351</v>
      </c>
      <c r="O6" s="7">
        <v>0.36401184908299999</v>
      </c>
      <c r="P6" s="7">
        <v>0.13924620519629999</v>
      </c>
      <c r="Q6" s="7">
        <v>0</v>
      </c>
      <c r="R6" s="7">
        <v>0</v>
      </c>
      <c r="S6" s="7">
        <v>0</v>
      </c>
      <c r="T6" s="7">
        <v>1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0.42154249663760002</v>
      </c>
      <c r="AA6" s="7">
        <v>0.48978942505029999</v>
      </c>
      <c r="AB6" s="7">
        <v>3.9775364436020012E-2</v>
      </c>
      <c r="AC6" s="7">
        <v>0.66942696919360001</v>
      </c>
      <c r="AD6" s="7">
        <v>0.39112969838639999</v>
      </c>
      <c r="AE6" s="7">
        <v>0.19514462858379999</v>
      </c>
      <c r="AF6" s="7">
        <v>0.79903375608359994</v>
      </c>
      <c r="AG6" s="7">
        <v>0.16271851746679999</v>
      </c>
      <c r="AH6" s="7">
        <v>0.23515434829599999</v>
      </c>
      <c r="AI6" s="7">
        <v>0.84957354277280006</v>
      </c>
      <c r="AJ6" s="7">
        <v>0.58117523919070002</v>
      </c>
      <c r="AK6" s="7">
        <v>0.3121842113021</v>
      </c>
      <c r="AL6" s="7">
        <v>0.40541663052600002</v>
      </c>
      <c r="AM6" s="7">
        <v>0.31752239051789999</v>
      </c>
      <c r="AN6" s="7">
        <v>0.45779922730360001</v>
      </c>
      <c r="AO6" s="7">
        <v>0.36329633518859999</v>
      </c>
      <c r="AP6" s="7">
        <v>0.45238776056180002</v>
      </c>
      <c r="AQ6" s="7">
        <v>0.35404268859499999</v>
      </c>
      <c r="AR6" s="7">
        <v>0.49302346016889997</v>
      </c>
      <c r="AS6" s="6"/>
    </row>
    <row r="7" spans="1:45">
      <c r="A7" s="22"/>
      <c r="B7" s="22"/>
      <c r="C7" s="8">
        <v>135</v>
      </c>
      <c r="D7" s="8">
        <v>64</v>
      </c>
      <c r="E7" s="8">
        <v>71</v>
      </c>
      <c r="F7" s="8">
        <v>6</v>
      </c>
      <c r="G7" s="8">
        <v>26</v>
      </c>
      <c r="H7" s="8">
        <v>21</v>
      </c>
      <c r="I7" s="8">
        <v>27</v>
      </c>
      <c r="J7" s="8">
        <v>48</v>
      </c>
      <c r="K7" s="8">
        <v>48</v>
      </c>
      <c r="L7" s="8">
        <v>85</v>
      </c>
      <c r="M7" s="8">
        <v>91</v>
      </c>
      <c r="N7" s="8">
        <v>12</v>
      </c>
      <c r="O7" s="8">
        <v>16</v>
      </c>
      <c r="P7" s="8">
        <v>8</v>
      </c>
      <c r="Q7" s="8">
        <v>0</v>
      </c>
      <c r="R7" s="8">
        <v>0</v>
      </c>
      <c r="S7" s="8">
        <v>0</v>
      </c>
      <c r="T7" s="8">
        <v>135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92</v>
      </c>
      <c r="AA7" s="8">
        <v>11</v>
      </c>
      <c r="AB7" s="8">
        <v>2</v>
      </c>
      <c r="AC7" s="8">
        <v>10</v>
      </c>
      <c r="AD7" s="8">
        <v>9</v>
      </c>
      <c r="AE7" s="8">
        <v>1</v>
      </c>
      <c r="AF7" s="8">
        <v>1</v>
      </c>
      <c r="AG7" s="8">
        <v>9</v>
      </c>
      <c r="AH7" s="8">
        <v>5</v>
      </c>
      <c r="AI7" s="8">
        <v>7</v>
      </c>
      <c r="AJ7" s="8">
        <v>29</v>
      </c>
      <c r="AK7" s="8">
        <v>36</v>
      </c>
      <c r="AL7" s="8">
        <v>23</v>
      </c>
      <c r="AM7" s="8">
        <v>4</v>
      </c>
      <c r="AN7" s="8">
        <v>23</v>
      </c>
      <c r="AO7" s="8">
        <v>55</v>
      </c>
      <c r="AP7" s="8">
        <v>14</v>
      </c>
      <c r="AQ7" s="8">
        <v>25</v>
      </c>
      <c r="AR7" s="8">
        <v>12</v>
      </c>
      <c r="AS7" s="6"/>
    </row>
    <row r="8" spans="1:45">
      <c r="A8" s="22"/>
      <c r="B8" s="22"/>
      <c r="C8" s="9" t="s">
        <v>81</v>
      </c>
      <c r="D8" s="9"/>
      <c r="E8" s="9"/>
      <c r="F8" s="9"/>
      <c r="G8" s="9"/>
      <c r="H8" s="9"/>
      <c r="I8" s="9"/>
      <c r="J8" s="9"/>
      <c r="K8" s="9"/>
      <c r="L8" s="9"/>
      <c r="M8" s="10" t="s">
        <v>85</v>
      </c>
      <c r="N8" s="9"/>
      <c r="O8" s="9"/>
      <c r="P8" s="9"/>
      <c r="Q8" s="9"/>
      <c r="R8" s="9"/>
      <c r="S8" s="9"/>
      <c r="T8" s="10" t="s">
        <v>147</v>
      </c>
      <c r="U8" s="9"/>
      <c r="V8" s="9"/>
      <c r="W8" s="9"/>
      <c r="X8" s="9"/>
      <c r="Y8" s="9" t="s">
        <v>81</v>
      </c>
      <c r="Z8" s="10" t="s">
        <v>104</v>
      </c>
      <c r="AA8" s="10" t="s">
        <v>104</v>
      </c>
      <c r="AB8" s="9"/>
      <c r="AC8" s="10" t="s">
        <v>104</v>
      </c>
      <c r="AD8" s="9"/>
      <c r="AE8" s="9"/>
      <c r="AF8" s="9"/>
      <c r="AG8" s="9"/>
      <c r="AH8" s="9"/>
      <c r="AI8" s="10" t="s">
        <v>85</v>
      </c>
      <c r="AJ8" s="9"/>
      <c r="AK8" s="9"/>
      <c r="AL8" s="9"/>
      <c r="AM8" s="9"/>
      <c r="AN8" s="9"/>
      <c r="AO8" s="9"/>
      <c r="AP8" s="9"/>
      <c r="AQ8" s="9"/>
      <c r="AR8" s="9"/>
      <c r="AS8" s="6"/>
    </row>
    <row r="9" spans="1:45">
      <c r="A9" s="22"/>
      <c r="B9" s="21" t="s">
        <v>55</v>
      </c>
      <c r="C9" s="7">
        <v>0.40966487344279989</v>
      </c>
      <c r="D9" s="7">
        <v>0.40159115265419998</v>
      </c>
      <c r="E9" s="7">
        <v>0.41730098747959998</v>
      </c>
      <c r="F9" s="7">
        <v>0.53530011173619996</v>
      </c>
      <c r="G9" s="7">
        <v>0.32578760406239998</v>
      </c>
      <c r="H9" s="7">
        <v>0.5103323339768</v>
      </c>
      <c r="I9" s="7">
        <v>0.3572797952149</v>
      </c>
      <c r="J9" s="7">
        <v>0.4278156994756</v>
      </c>
      <c r="K9" s="7">
        <v>0.40039099484419999</v>
      </c>
      <c r="L9" s="7">
        <v>0.41892711622489998</v>
      </c>
      <c r="M9" s="7">
        <v>0.39482169401299999</v>
      </c>
      <c r="N9" s="7">
        <v>0.49210715366669999</v>
      </c>
      <c r="O9" s="7">
        <v>0.60065805250979998</v>
      </c>
      <c r="P9" s="7">
        <v>0.25740194024789997</v>
      </c>
      <c r="Q9" s="7">
        <v>0</v>
      </c>
      <c r="R9" s="7">
        <v>0</v>
      </c>
      <c r="S9" s="7">
        <v>0</v>
      </c>
      <c r="T9" s="7">
        <v>0</v>
      </c>
      <c r="U9" s="7">
        <v>1</v>
      </c>
      <c r="V9" s="7">
        <v>0</v>
      </c>
      <c r="W9" s="7">
        <v>0</v>
      </c>
      <c r="X9" s="7">
        <v>0</v>
      </c>
      <c r="Y9" s="7">
        <v>0</v>
      </c>
      <c r="Z9" s="7">
        <v>0.44834500269510003</v>
      </c>
      <c r="AA9" s="7">
        <v>0.247035587167</v>
      </c>
      <c r="AB9" s="7">
        <v>0.96022463556399995</v>
      </c>
      <c r="AC9" s="7">
        <v>0.14522388992829999</v>
      </c>
      <c r="AD9" s="7">
        <v>0.46123232533109998</v>
      </c>
      <c r="AE9" s="7">
        <v>0.53639747676939997</v>
      </c>
      <c r="AF9" s="7">
        <v>0.2009662439164</v>
      </c>
      <c r="AG9" s="7">
        <v>0.31905108458730003</v>
      </c>
      <c r="AH9" s="7">
        <v>0.37996234012800001</v>
      </c>
      <c r="AI9" s="7">
        <v>2.7722717881199999E-2</v>
      </c>
      <c r="AJ9" s="7">
        <v>0.28502039703229998</v>
      </c>
      <c r="AK9" s="7">
        <v>0.49108414706920001</v>
      </c>
      <c r="AL9" s="7">
        <v>0.32728754045559999</v>
      </c>
      <c r="AM9" s="7">
        <v>0.40140722249249999</v>
      </c>
      <c r="AN9" s="7">
        <v>0.46181310663399999</v>
      </c>
      <c r="AO9" s="7">
        <v>0.42023891717380002</v>
      </c>
      <c r="AP9" s="7">
        <v>0.35261744850679999</v>
      </c>
      <c r="AQ9" s="7">
        <v>0.31123595597730003</v>
      </c>
      <c r="AR9" s="7">
        <v>0.4474220400976</v>
      </c>
      <c r="AS9" s="6"/>
    </row>
    <row r="10" spans="1:45">
      <c r="A10" s="22"/>
      <c r="B10" s="22"/>
      <c r="C10" s="8">
        <v>144</v>
      </c>
      <c r="D10" s="8">
        <v>74</v>
      </c>
      <c r="E10" s="8">
        <v>70</v>
      </c>
      <c r="F10" s="8">
        <v>11</v>
      </c>
      <c r="G10" s="8">
        <v>19</v>
      </c>
      <c r="H10" s="8">
        <v>34</v>
      </c>
      <c r="I10" s="8">
        <v>29</v>
      </c>
      <c r="J10" s="8">
        <v>49</v>
      </c>
      <c r="K10" s="8">
        <v>65</v>
      </c>
      <c r="L10" s="8">
        <v>77</v>
      </c>
      <c r="M10" s="8">
        <v>64</v>
      </c>
      <c r="N10" s="8">
        <v>31</v>
      </c>
      <c r="O10" s="8">
        <v>33</v>
      </c>
      <c r="P10" s="8">
        <v>10</v>
      </c>
      <c r="Q10" s="8">
        <v>0</v>
      </c>
      <c r="R10" s="8">
        <v>0</v>
      </c>
      <c r="S10" s="8">
        <v>0</v>
      </c>
      <c r="T10" s="8">
        <v>0</v>
      </c>
      <c r="U10" s="8">
        <v>144</v>
      </c>
      <c r="V10" s="8">
        <v>0</v>
      </c>
      <c r="W10" s="8">
        <v>0</v>
      </c>
      <c r="X10" s="8">
        <v>0</v>
      </c>
      <c r="Y10" s="8">
        <v>0</v>
      </c>
      <c r="Z10" s="8">
        <v>91</v>
      </c>
      <c r="AA10" s="8">
        <v>13</v>
      </c>
      <c r="AB10" s="8">
        <v>4</v>
      </c>
      <c r="AC10" s="8">
        <v>7</v>
      </c>
      <c r="AD10" s="8">
        <v>13</v>
      </c>
      <c r="AE10" s="8">
        <v>3</v>
      </c>
      <c r="AF10" s="8">
        <v>1</v>
      </c>
      <c r="AG10" s="8">
        <v>11</v>
      </c>
      <c r="AH10" s="8">
        <v>4</v>
      </c>
      <c r="AI10" s="8">
        <v>1</v>
      </c>
      <c r="AJ10" s="8">
        <v>26</v>
      </c>
      <c r="AK10" s="8">
        <v>48</v>
      </c>
      <c r="AL10" s="8">
        <v>29</v>
      </c>
      <c r="AM10" s="8">
        <v>4</v>
      </c>
      <c r="AN10" s="8">
        <v>37</v>
      </c>
      <c r="AO10" s="8">
        <v>57</v>
      </c>
      <c r="AP10" s="8">
        <v>11</v>
      </c>
      <c r="AQ10" s="8">
        <v>24</v>
      </c>
      <c r="AR10" s="8">
        <v>9</v>
      </c>
      <c r="AS10" s="6"/>
    </row>
    <row r="11" spans="1:45">
      <c r="A11" s="22"/>
      <c r="B11" s="22"/>
      <c r="C11" s="9" t="s">
        <v>81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 t="s">
        <v>148</v>
      </c>
      <c r="V11" s="9"/>
      <c r="W11" s="9"/>
      <c r="X11" s="9"/>
      <c r="Y11" s="9" t="s">
        <v>81</v>
      </c>
      <c r="Z11" s="9"/>
      <c r="AA11" s="9"/>
      <c r="AB11" s="10" t="s">
        <v>149</v>
      </c>
      <c r="AC11" s="9"/>
      <c r="AD11" s="9"/>
      <c r="AE11" s="9"/>
      <c r="AF11" s="9"/>
      <c r="AG11" s="9"/>
      <c r="AH11" s="9"/>
      <c r="AI11" s="9"/>
      <c r="AJ11" s="9"/>
      <c r="AK11" s="10" t="s">
        <v>87</v>
      </c>
      <c r="AL11" s="10" t="s">
        <v>86</v>
      </c>
      <c r="AM11" s="9"/>
      <c r="AN11" s="9"/>
      <c r="AO11" s="9"/>
      <c r="AP11" s="9"/>
      <c r="AQ11" s="9"/>
      <c r="AR11" s="9"/>
      <c r="AS11" s="6"/>
    </row>
    <row r="12" spans="1:45">
      <c r="A12" s="22"/>
      <c r="B12" s="21" t="s">
        <v>57</v>
      </c>
      <c r="C12" s="7">
        <v>0.123986476747</v>
      </c>
      <c r="D12" s="7">
        <v>8.0479116636090003E-2</v>
      </c>
      <c r="E12" s="7">
        <v>0.1651356782051</v>
      </c>
      <c r="F12" s="7">
        <v>0.20545363765649999</v>
      </c>
      <c r="G12" s="7">
        <v>0.138874783384</v>
      </c>
      <c r="H12" s="7">
        <v>0.11903450275000001</v>
      </c>
      <c r="I12" s="7">
        <v>0.1883044555077</v>
      </c>
      <c r="J12" s="7">
        <v>8.0141951005800002E-2</v>
      </c>
      <c r="K12" s="7">
        <v>0.14595247673219999</v>
      </c>
      <c r="L12" s="7">
        <v>9.9828365100569999E-2</v>
      </c>
      <c r="M12" s="7">
        <v>6.1504473180829999E-3</v>
      </c>
      <c r="N12" s="7">
        <v>0.20478935841080001</v>
      </c>
      <c r="O12" s="7">
        <v>3.5330098407250002E-2</v>
      </c>
      <c r="P12" s="7">
        <v>0.53037461289069998</v>
      </c>
      <c r="Q12" s="7">
        <v>0.76628737816590009</v>
      </c>
      <c r="R12" s="7">
        <v>0.1187103139951</v>
      </c>
      <c r="S12" s="7">
        <v>0.2262474495846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0</v>
      </c>
      <c r="Z12" s="7">
        <v>9.7442533979059998E-2</v>
      </c>
      <c r="AA12" s="7">
        <v>0.2524526822807</v>
      </c>
      <c r="AB12" s="7">
        <v>0</v>
      </c>
      <c r="AC12" s="7">
        <v>0.18534914087820001</v>
      </c>
      <c r="AD12" s="7">
        <v>0.1123087443523</v>
      </c>
      <c r="AE12" s="7">
        <v>0.26845789464690001</v>
      </c>
      <c r="AF12" s="7">
        <v>0</v>
      </c>
      <c r="AG12" s="7">
        <v>0.12522071216139999</v>
      </c>
      <c r="AH12" s="7">
        <v>6.3523036046950004E-2</v>
      </c>
      <c r="AI12" s="7">
        <v>0.122703739346</v>
      </c>
      <c r="AJ12" s="7">
        <v>8.7201214139199998E-2</v>
      </c>
      <c r="AK12" s="7">
        <v>0.10372716550869999</v>
      </c>
      <c r="AL12" s="7">
        <v>0.21841606902870001</v>
      </c>
      <c r="AM12" s="7">
        <v>0.28107038698960002</v>
      </c>
      <c r="AN12" s="7">
        <v>1.686377055445E-2</v>
      </c>
      <c r="AO12" s="7">
        <v>0.17599609619020001</v>
      </c>
      <c r="AP12" s="7">
        <v>0.17682228194800001</v>
      </c>
      <c r="AQ12" s="7">
        <v>5.2205746347759999E-2</v>
      </c>
      <c r="AR12" s="7">
        <v>2.115795398107E-2</v>
      </c>
      <c r="AS12" s="6"/>
    </row>
    <row r="13" spans="1:45">
      <c r="A13" s="22"/>
      <c r="B13" s="22"/>
      <c r="C13" s="8">
        <v>37</v>
      </c>
      <c r="D13" s="8">
        <v>11</v>
      </c>
      <c r="E13" s="8">
        <v>26</v>
      </c>
      <c r="F13" s="8">
        <v>3</v>
      </c>
      <c r="G13" s="8">
        <v>4</v>
      </c>
      <c r="H13" s="8">
        <v>5</v>
      </c>
      <c r="I13" s="8">
        <v>14</v>
      </c>
      <c r="J13" s="8">
        <v>10</v>
      </c>
      <c r="K13" s="8">
        <v>18</v>
      </c>
      <c r="L13" s="8">
        <v>19</v>
      </c>
      <c r="M13" s="8">
        <v>2</v>
      </c>
      <c r="N13" s="8">
        <v>9</v>
      </c>
      <c r="O13" s="8">
        <v>5</v>
      </c>
      <c r="P13" s="8">
        <v>12</v>
      </c>
      <c r="Q13" s="8">
        <v>5</v>
      </c>
      <c r="R13" s="8">
        <v>1</v>
      </c>
      <c r="S13" s="8">
        <v>1</v>
      </c>
      <c r="T13" s="8">
        <v>0</v>
      </c>
      <c r="U13" s="8">
        <v>0</v>
      </c>
      <c r="V13" s="8">
        <v>0</v>
      </c>
      <c r="W13" s="8">
        <v>37</v>
      </c>
      <c r="X13" s="8">
        <v>0</v>
      </c>
      <c r="Y13" s="8">
        <v>0</v>
      </c>
      <c r="Z13" s="8">
        <v>19</v>
      </c>
      <c r="AA13" s="8">
        <v>3</v>
      </c>
      <c r="AB13" s="8">
        <v>0</v>
      </c>
      <c r="AC13" s="8">
        <v>2</v>
      </c>
      <c r="AD13" s="8">
        <v>4</v>
      </c>
      <c r="AE13" s="8">
        <v>1</v>
      </c>
      <c r="AF13" s="8">
        <v>0</v>
      </c>
      <c r="AG13" s="8">
        <v>8</v>
      </c>
      <c r="AH13" s="8">
        <v>2</v>
      </c>
      <c r="AI13" s="8">
        <v>2</v>
      </c>
      <c r="AJ13" s="8">
        <v>4</v>
      </c>
      <c r="AK13" s="8">
        <v>15</v>
      </c>
      <c r="AL13" s="8">
        <v>7</v>
      </c>
      <c r="AM13" s="8">
        <v>2</v>
      </c>
      <c r="AN13" s="8">
        <v>4</v>
      </c>
      <c r="AO13" s="8">
        <v>21</v>
      </c>
      <c r="AP13" s="8">
        <v>5</v>
      </c>
      <c r="AQ13" s="8">
        <v>4</v>
      </c>
      <c r="AR13" s="8">
        <v>1</v>
      </c>
      <c r="AS13" s="6"/>
    </row>
    <row r="14" spans="1:45">
      <c r="A14" s="22"/>
      <c r="B14" s="22"/>
      <c r="C14" s="9" t="s">
        <v>81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0" t="s">
        <v>105</v>
      </c>
      <c r="O14" s="9"/>
      <c r="P14" s="10" t="s">
        <v>150</v>
      </c>
      <c r="Q14" s="10" t="s">
        <v>150</v>
      </c>
      <c r="R14" s="9"/>
      <c r="S14" s="10" t="s">
        <v>105</v>
      </c>
      <c r="T14" s="9"/>
      <c r="U14" s="9"/>
      <c r="V14" s="9"/>
      <c r="W14" s="10" t="s">
        <v>151</v>
      </c>
      <c r="X14" s="9"/>
      <c r="Y14" s="9" t="s">
        <v>81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0" t="s">
        <v>87</v>
      </c>
      <c r="AN14" s="9"/>
      <c r="AO14" s="10" t="s">
        <v>87</v>
      </c>
      <c r="AP14" s="10" t="s">
        <v>86</v>
      </c>
      <c r="AQ14" s="9"/>
      <c r="AR14" s="9"/>
      <c r="AS14" s="6"/>
    </row>
    <row r="15" spans="1:45">
      <c r="A15" s="22"/>
      <c r="B15" s="21" t="s">
        <v>56</v>
      </c>
      <c r="C15" s="7">
        <v>6.0701705652329997E-2</v>
      </c>
      <c r="D15" s="7">
        <v>0.1012615262982</v>
      </c>
      <c r="E15" s="7">
        <v>2.2340282973220001E-2</v>
      </c>
      <c r="F15" s="7">
        <v>1.847461836873E-2</v>
      </c>
      <c r="G15" s="7">
        <v>8.4893451657999996E-2</v>
      </c>
      <c r="H15" s="7">
        <v>8.8479827454990001E-2</v>
      </c>
      <c r="I15" s="7">
        <v>7.5533062022429993E-3</v>
      </c>
      <c r="J15" s="7">
        <v>6.0739316237379999E-2</v>
      </c>
      <c r="K15" s="7">
        <v>9.810511307304999E-2</v>
      </c>
      <c r="L15" s="7">
        <v>1.5854954174510001E-2</v>
      </c>
      <c r="M15" s="7">
        <v>3.5069897909039999E-2</v>
      </c>
      <c r="N15" s="7">
        <v>9.8882642873820009E-3</v>
      </c>
      <c r="O15" s="7">
        <v>0</v>
      </c>
      <c r="P15" s="7">
        <v>6.2816971904769994E-2</v>
      </c>
      <c r="Q15" s="7">
        <v>0.23371262183409999</v>
      </c>
      <c r="R15" s="7">
        <v>0.88128968600489999</v>
      </c>
      <c r="S15" s="7">
        <v>0.54734779756060004</v>
      </c>
      <c r="T15" s="7">
        <v>0</v>
      </c>
      <c r="U15" s="7">
        <v>0</v>
      </c>
      <c r="V15" s="7">
        <v>1</v>
      </c>
      <c r="W15" s="7">
        <v>0</v>
      </c>
      <c r="X15" s="7">
        <v>0</v>
      </c>
      <c r="Y15" s="7">
        <v>0</v>
      </c>
      <c r="Z15" s="7">
        <v>3.0811022453470002E-2</v>
      </c>
      <c r="AA15" s="7">
        <v>1.072230550189E-2</v>
      </c>
      <c r="AB15" s="7">
        <v>0</v>
      </c>
      <c r="AC15" s="7">
        <v>0</v>
      </c>
      <c r="AD15" s="7">
        <v>3.532923193016E-2</v>
      </c>
      <c r="AE15" s="7">
        <v>0</v>
      </c>
      <c r="AF15" s="7">
        <v>0</v>
      </c>
      <c r="AG15" s="7">
        <v>0.34677457401240003</v>
      </c>
      <c r="AH15" s="7">
        <v>0.32136027552910001</v>
      </c>
      <c r="AI15" s="7">
        <v>0</v>
      </c>
      <c r="AJ15" s="7">
        <v>4.430032502602E-2</v>
      </c>
      <c r="AK15" s="7">
        <v>8.7383571960280002E-2</v>
      </c>
      <c r="AL15" s="7">
        <v>2.3678682668229999E-2</v>
      </c>
      <c r="AM15" s="7">
        <v>0</v>
      </c>
      <c r="AN15" s="7">
        <v>6.3523895507949998E-2</v>
      </c>
      <c r="AO15" s="7">
        <v>2.6163505210320001E-2</v>
      </c>
      <c r="AP15" s="7">
        <v>1.286637740935E-2</v>
      </c>
      <c r="AQ15" s="7">
        <v>0.28251560907989998</v>
      </c>
      <c r="AR15" s="7">
        <v>3.8396545752400001E-2</v>
      </c>
      <c r="AS15" s="6"/>
    </row>
    <row r="16" spans="1:45">
      <c r="A16" s="22"/>
      <c r="B16" s="22"/>
      <c r="C16" s="8">
        <v>18</v>
      </c>
      <c r="D16" s="8">
        <v>10</v>
      </c>
      <c r="E16" s="8">
        <v>8</v>
      </c>
      <c r="F16" s="8">
        <v>2</v>
      </c>
      <c r="G16" s="8">
        <v>5</v>
      </c>
      <c r="H16" s="8">
        <v>2</v>
      </c>
      <c r="I16" s="8">
        <v>2</v>
      </c>
      <c r="J16" s="8">
        <v>6</v>
      </c>
      <c r="K16" s="8">
        <v>14</v>
      </c>
      <c r="L16" s="8">
        <v>4</v>
      </c>
      <c r="M16" s="8">
        <v>2</v>
      </c>
      <c r="N16" s="8">
        <v>3</v>
      </c>
      <c r="O16" s="8">
        <v>0</v>
      </c>
      <c r="P16" s="8">
        <v>3</v>
      </c>
      <c r="Q16" s="8">
        <v>3</v>
      </c>
      <c r="R16" s="8">
        <v>4</v>
      </c>
      <c r="S16" s="8">
        <v>3</v>
      </c>
      <c r="T16" s="8">
        <v>0</v>
      </c>
      <c r="U16" s="8">
        <v>0</v>
      </c>
      <c r="V16" s="8">
        <v>18</v>
      </c>
      <c r="W16" s="8">
        <v>0</v>
      </c>
      <c r="X16" s="8">
        <v>0</v>
      </c>
      <c r="Y16" s="8">
        <v>0</v>
      </c>
      <c r="Z16" s="8">
        <v>5</v>
      </c>
      <c r="AA16" s="8">
        <v>2</v>
      </c>
      <c r="AB16" s="8">
        <v>0</v>
      </c>
      <c r="AC16" s="8">
        <v>0</v>
      </c>
      <c r="AD16" s="8">
        <v>3</v>
      </c>
      <c r="AE16" s="8">
        <v>0</v>
      </c>
      <c r="AF16" s="8">
        <v>0</v>
      </c>
      <c r="AG16" s="8">
        <v>8</v>
      </c>
      <c r="AH16" s="8">
        <v>2</v>
      </c>
      <c r="AI16" s="8">
        <v>0</v>
      </c>
      <c r="AJ16" s="8">
        <v>3</v>
      </c>
      <c r="AK16" s="8">
        <v>6</v>
      </c>
      <c r="AL16" s="8">
        <v>3</v>
      </c>
      <c r="AM16" s="8">
        <v>0</v>
      </c>
      <c r="AN16" s="8">
        <v>5</v>
      </c>
      <c r="AO16" s="8">
        <v>6</v>
      </c>
      <c r="AP16" s="8">
        <v>2</v>
      </c>
      <c r="AQ16" s="8">
        <v>4</v>
      </c>
      <c r="AR16" s="8">
        <v>1</v>
      </c>
      <c r="AS16" s="6"/>
    </row>
    <row r="17" spans="1:45">
      <c r="A17" s="22"/>
      <c r="B17" s="22"/>
      <c r="C17" s="9" t="s">
        <v>81</v>
      </c>
      <c r="D17" s="10" t="s">
        <v>86</v>
      </c>
      <c r="E17" s="9"/>
      <c r="F17" s="9"/>
      <c r="G17" s="10" t="s">
        <v>85</v>
      </c>
      <c r="H17" s="9"/>
      <c r="I17" s="9"/>
      <c r="J17" s="9"/>
      <c r="K17" s="10" t="s">
        <v>86</v>
      </c>
      <c r="L17" s="9"/>
      <c r="M17" s="9"/>
      <c r="N17" s="9"/>
      <c r="O17" s="9"/>
      <c r="P17" s="9"/>
      <c r="Q17" s="10" t="s">
        <v>152</v>
      </c>
      <c r="R17" s="10" t="s">
        <v>153</v>
      </c>
      <c r="S17" s="10" t="s">
        <v>154</v>
      </c>
      <c r="T17" s="9"/>
      <c r="U17" s="9"/>
      <c r="V17" s="10" t="s">
        <v>155</v>
      </c>
      <c r="W17" s="9"/>
      <c r="X17" s="9"/>
      <c r="Y17" s="9" t="s">
        <v>81</v>
      </c>
      <c r="Z17" s="9"/>
      <c r="AA17" s="9"/>
      <c r="AB17" s="9"/>
      <c r="AC17" s="9"/>
      <c r="AD17" s="9"/>
      <c r="AE17" s="9"/>
      <c r="AF17" s="9"/>
      <c r="AG17" s="10" t="s">
        <v>156</v>
      </c>
      <c r="AH17" s="10" t="s">
        <v>101</v>
      </c>
      <c r="AI17" s="9"/>
      <c r="AJ17" s="9"/>
      <c r="AK17" s="9"/>
      <c r="AL17" s="9"/>
      <c r="AM17" s="9"/>
      <c r="AN17" s="9"/>
      <c r="AO17" s="9"/>
      <c r="AP17" s="9"/>
      <c r="AQ17" s="10" t="s">
        <v>157</v>
      </c>
      <c r="AR17" s="9"/>
      <c r="AS17" s="6"/>
    </row>
    <row r="18" spans="1:45">
      <c r="A18" s="22"/>
      <c r="B18" s="21" t="s">
        <v>58</v>
      </c>
      <c r="C18" s="7">
        <v>5.0429886946449986E-3</v>
      </c>
      <c r="D18" s="7">
        <v>0</v>
      </c>
      <c r="E18" s="7">
        <v>9.8126404781239997E-3</v>
      </c>
      <c r="F18" s="7">
        <v>7.6189865045880002E-3</v>
      </c>
      <c r="G18" s="7">
        <v>0</v>
      </c>
      <c r="H18" s="7">
        <v>2.5186882333729999E-2</v>
      </c>
      <c r="I18" s="7">
        <v>0</v>
      </c>
      <c r="J18" s="7">
        <v>0</v>
      </c>
      <c r="K18" s="7">
        <v>8.3934984413129993E-3</v>
      </c>
      <c r="L18" s="7">
        <v>1.0159892055249999E-3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0.2264047528548</v>
      </c>
      <c r="T18" s="7">
        <v>0</v>
      </c>
      <c r="U18" s="7">
        <v>0</v>
      </c>
      <c r="V18" s="7">
        <v>0</v>
      </c>
      <c r="W18" s="7">
        <v>0</v>
      </c>
      <c r="X18" s="7">
        <v>1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4.6235111772149999E-2</v>
      </c>
      <c r="AH18" s="7">
        <v>0</v>
      </c>
      <c r="AI18" s="7">
        <v>0</v>
      </c>
      <c r="AJ18" s="7">
        <v>2.3028246117490002E-3</v>
      </c>
      <c r="AK18" s="7">
        <v>2.0803936487890002E-3</v>
      </c>
      <c r="AL18" s="7">
        <v>2.520107732156E-2</v>
      </c>
      <c r="AM18" s="7">
        <v>0</v>
      </c>
      <c r="AN18" s="7">
        <v>0</v>
      </c>
      <c r="AO18" s="7">
        <v>1.269530706091E-2</v>
      </c>
      <c r="AP18" s="7">
        <v>0</v>
      </c>
      <c r="AQ18" s="7">
        <v>0</v>
      </c>
      <c r="AR18" s="7">
        <v>0</v>
      </c>
      <c r="AS18" s="6"/>
    </row>
    <row r="19" spans="1:45">
      <c r="A19" s="22"/>
      <c r="B19" s="22"/>
      <c r="C19" s="8">
        <v>3</v>
      </c>
      <c r="D19" s="8">
        <v>0</v>
      </c>
      <c r="E19" s="8">
        <v>3</v>
      </c>
      <c r="F19" s="8">
        <v>1</v>
      </c>
      <c r="G19" s="8">
        <v>0</v>
      </c>
      <c r="H19" s="8">
        <v>2</v>
      </c>
      <c r="I19" s="8">
        <v>0</v>
      </c>
      <c r="J19" s="8">
        <v>0</v>
      </c>
      <c r="K19" s="8">
        <v>2</v>
      </c>
      <c r="L19" s="8">
        <v>1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3</v>
      </c>
      <c r="T19" s="8">
        <v>0</v>
      </c>
      <c r="U19" s="8">
        <v>0</v>
      </c>
      <c r="V19" s="8">
        <v>0</v>
      </c>
      <c r="W19" s="8">
        <v>0</v>
      </c>
      <c r="X19" s="8">
        <v>3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3</v>
      </c>
      <c r="AH19" s="8">
        <v>0</v>
      </c>
      <c r="AI19" s="8">
        <v>0</v>
      </c>
      <c r="AJ19" s="8">
        <v>1</v>
      </c>
      <c r="AK19" s="8">
        <v>1</v>
      </c>
      <c r="AL19" s="8">
        <v>1</v>
      </c>
      <c r="AM19" s="8">
        <v>0</v>
      </c>
      <c r="AN19" s="8">
        <v>0</v>
      </c>
      <c r="AO19" s="8">
        <v>3</v>
      </c>
      <c r="AP19" s="8">
        <v>0</v>
      </c>
      <c r="AQ19" s="8">
        <v>0</v>
      </c>
      <c r="AR19" s="8">
        <v>0</v>
      </c>
      <c r="AS19" s="6"/>
    </row>
    <row r="20" spans="1:45">
      <c r="A20" s="22"/>
      <c r="B20" s="22"/>
      <c r="C20" s="9" t="s">
        <v>81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 t="s">
        <v>158</v>
      </c>
      <c r="T20" s="9"/>
      <c r="U20" s="9"/>
      <c r="V20" s="9"/>
      <c r="W20" s="9"/>
      <c r="X20" s="10" t="s">
        <v>159</v>
      </c>
      <c r="Y20" s="9" t="s">
        <v>81</v>
      </c>
      <c r="Z20" s="9"/>
      <c r="AA20" s="9"/>
      <c r="AB20" s="9"/>
      <c r="AC20" s="9"/>
      <c r="AD20" s="9"/>
      <c r="AE20" s="9"/>
      <c r="AF20" s="9"/>
      <c r="AG20" s="10" t="s">
        <v>82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6"/>
    </row>
    <row r="21" spans="1:45">
      <c r="A21" s="22"/>
      <c r="B21" s="21" t="s">
        <v>59</v>
      </c>
      <c r="C21" s="7">
        <v>1.088297535544E-3</v>
      </c>
      <c r="D21" s="7">
        <v>0</v>
      </c>
      <c r="E21" s="7">
        <v>2.1176078504520001E-3</v>
      </c>
      <c r="F21" s="7">
        <v>7.6189865045880002E-3</v>
      </c>
      <c r="G21" s="7">
        <v>0</v>
      </c>
      <c r="H21" s="7">
        <v>0</v>
      </c>
      <c r="I21" s="7">
        <v>3.8351233126810002E-3</v>
      </c>
      <c r="J21" s="7">
        <v>0</v>
      </c>
      <c r="K21" s="7">
        <v>1.1683234041750001E-3</v>
      </c>
      <c r="L21" s="7">
        <v>1.0159892055249999E-3</v>
      </c>
      <c r="M21" s="7">
        <v>0</v>
      </c>
      <c r="N21" s="7">
        <v>0</v>
      </c>
      <c r="O21" s="7">
        <v>0</v>
      </c>
      <c r="P21" s="7">
        <v>1.0160269760369999E-2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</v>
      </c>
      <c r="Z21" s="7">
        <v>1.858944234738E-3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3.5405105109609998E-3</v>
      </c>
      <c r="AL21" s="7">
        <v>0</v>
      </c>
      <c r="AM21" s="7">
        <v>0</v>
      </c>
      <c r="AN21" s="7">
        <v>0</v>
      </c>
      <c r="AO21" s="7">
        <v>1.609839176245E-3</v>
      </c>
      <c r="AP21" s="7">
        <v>5.3061315740479996E-3</v>
      </c>
      <c r="AQ21" s="7">
        <v>0</v>
      </c>
      <c r="AR21" s="7">
        <v>0</v>
      </c>
      <c r="AS21" s="6"/>
    </row>
    <row r="22" spans="1:45">
      <c r="A22" s="22"/>
      <c r="B22" s="22"/>
      <c r="C22" s="8">
        <v>2</v>
      </c>
      <c r="D22" s="8">
        <v>0</v>
      </c>
      <c r="E22" s="8">
        <v>2</v>
      </c>
      <c r="F22" s="8">
        <v>1</v>
      </c>
      <c r="G22" s="8">
        <v>0</v>
      </c>
      <c r="H22" s="8">
        <v>0</v>
      </c>
      <c r="I22" s="8">
        <v>1</v>
      </c>
      <c r="J22" s="8">
        <v>0</v>
      </c>
      <c r="K22" s="8">
        <v>1</v>
      </c>
      <c r="L22" s="8">
        <v>1</v>
      </c>
      <c r="M22" s="8">
        <v>0</v>
      </c>
      <c r="N22" s="8">
        <v>0</v>
      </c>
      <c r="O22" s="8">
        <v>0</v>
      </c>
      <c r="P22" s="8">
        <v>2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2</v>
      </c>
      <c r="Z22" s="8">
        <v>2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</v>
      </c>
      <c r="AL22" s="8">
        <v>0</v>
      </c>
      <c r="AM22" s="8">
        <v>0</v>
      </c>
      <c r="AN22" s="8">
        <v>0</v>
      </c>
      <c r="AO22" s="8">
        <v>1</v>
      </c>
      <c r="AP22" s="8">
        <v>1</v>
      </c>
      <c r="AQ22" s="8">
        <v>0</v>
      </c>
      <c r="AR22" s="8">
        <v>0</v>
      </c>
      <c r="AS22" s="6"/>
    </row>
    <row r="23" spans="1:45">
      <c r="A23" s="22"/>
      <c r="B23" s="22"/>
      <c r="C23" s="9" t="s">
        <v>81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 t="s">
        <v>82</v>
      </c>
      <c r="Q23" s="9"/>
      <c r="R23" s="9"/>
      <c r="S23" s="9"/>
      <c r="T23" s="9" t="s">
        <v>81</v>
      </c>
      <c r="U23" s="9" t="s">
        <v>81</v>
      </c>
      <c r="V23" s="9" t="s">
        <v>81</v>
      </c>
      <c r="W23" s="9" t="s">
        <v>81</v>
      </c>
      <c r="X23" s="9" t="s">
        <v>81</v>
      </c>
      <c r="Y23" s="9" t="s">
        <v>81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6"/>
    </row>
    <row r="24" spans="1:45">
      <c r="A24" s="22"/>
      <c r="B24" s="21" t="s">
        <v>20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1</v>
      </c>
      <c r="AR24" s="7">
        <v>1</v>
      </c>
      <c r="AS24" s="6"/>
    </row>
    <row r="25" spans="1:45">
      <c r="A25" s="22"/>
      <c r="B25" s="22"/>
      <c r="C25" s="8">
        <v>339</v>
      </c>
      <c r="D25" s="8">
        <v>159</v>
      </c>
      <c r="E25" s="8">
        <v>180</v>
      </c>
      <c r="F25" s="8">
        <v>24</v>
      </c>
      <c r="G25" s="8">
        <v>54</v>
      </c>
      <c r="H25" s="8">
        <v>64</v>
      </c>
      <c r="I25" s="8">
        <v>73</v>
      </c>
      <c r="J25" s="8">
        <v>113</v>
      </c>
      <c r="K25" s="8">
        <v>148</v>
      </c>
      <c r="L25" s="8">
        <v>187</v>
      </c>
      <c r="M25" s="8">
        <v>159</v>
      </c>
      <c r="N25" s="8">
        <v>55</v>
      </c>
      <c r="O25" s="8">
        <v>54</v>
      </c>
      <c r="P25" s="8">
        <v>35</v>
      </c>
      <c r="Q25" s="8">
        <v>8</v>
      </c>
      <c r="R25" s="8">
        <v>5</v>
      </c>
      <c r="S25" s="8">
        <v>7</v>
      </c>
      <c r="T25" s="8">
        <v>135</v>
      </c>
      <c r="U25" s="8">
        <v>144</v>
      </c>
      <c r="V25" s="8">
        <v>18</v>
      </c>
      <c r="W25" s="8">
        <v>37</v>
      </c>
      <c r="X25" s="8">
        <v>3</v>
      </c>
      <c r="Y25" s="8">
        <v>2</v>
      </c>
      <c r="Z25" s="8">
        <v>209</v>
      </c>
      <c r="AA25" s="8">
        <v>29</v>
      </c>
      <c r="AB25" s="8">
        <v>6</v>
      </c>
      <c r="AC25" s="8">
        <v>19</v>
      </c>
      <c r="AD25" s="8">
        <v>29</v>
      </c>
      <c r="AE25" s="8">
        <v>5</v>
      </c>
      <c r="AF25" s="8">
        <v>2</v>
      </c>
      <c r="AG25" s="8">
        <v>39</v>
      </c>
      <c r="AH25" s="8">
        <v>13</v>
      </c>
      <c r="AI25" s="8">
        <v>10</v>
      </c>
      <c r="AJ25" s="8">
        <v>63</v>
      </c>
      <c r="AK25" s="8">
        <v>108</v>
      </c>
      <c r="AL25" s="8">
        <v>63</v>
      </c>
      <c r="AM25" s="8">
        <v>10</v>
      </c>
      <c r="AN25" s="8">
        <v>69</v>
      </c>
      <c r="AO25" s="8">
        <v>143</v>
      </c>
      <c r="AP25" s="8">
        <v>33</v>
      </c>
      <c r="AQ25" s="8">
        <v>57</v>
      </c>
      <c r="AR25" s="8">
        <v>23</v>
      </c>
      <c r="AS25" s="6"/>
    </row>
    <row r="26" spans="1:45">
      <c r="A26" s="22"/>
      <c r="B26" s="22"/>
      <c r="C26" s="9" t="s">
        <v>81</v>
      </c>
      <c r="D26" s="9" t="s">
        <v>81</v>
      </c>
      <c r="E26" s="9" t="s">
        <v>81</v>
      </c>
      <c r="F26" s="9" t="s">
        <v>81</v>
      </c>
      <c r="G26" s="9" t="s">
        <v>81</v>
      </c>
      <c r="H26" s="9" t="s">
        <v>81</v>
      </c>
      <c r="I26" s="9" t="s">
        <v>81</v>
      </c>
      <c r="J26" s="9" t="s">
        <v>81</v>
      </c>
      <c r="K26" s="9" t="s">
        <v>81</v>
      </c>
      <c r="L26" s="9" t="s">
        <v>81</v>
      </c>
      <c r="M26" s="9" t="s">
        <v>81</v>
      </c>
      <c r="N26" s="9" t="s">
        <v>81</v>
      </c>
      <c r="O26" s="9" t="s">
        <v>81</v>
      </c>
      <c r="P26" s="9" t="s">
        <v>81</v>
      </c>
      <c r="Q26" s="9" t="s">
        <v>81</v>
      </c>
      <c r="R26" s="9" t="s">
        <v>81</v>
      </c>
      <c r="S26" s="9" t="s">
        <v>81</v>
      </c>
      <c r="T26" s="9" t="s">
        <v>81</v>
      </c>
      <c r="U26" s="9" t="s">
        <v>81</v>
      </c>
      <c r="V26" s="9" t="s">
        <v>81</v>
      </c>
      <c r="W26" s="9" t="s">
        <v>81</v>
      </c>
      <c r="X26" s="9" t="s">
        <v>81</v>
      </c>
      <c r="Y26" s="9" t="s">
        <v>81</v>
      </c>
      <c r="Z26" s="9" t="s">
        <v>81</v>
      </c>
      <c r="AA26" s="9" t="s">
        <v>81</v>
      </c>
      <c r="AB26" s="9" t="s">
        <v>81</v>
      </c>
      <c r="AC26" s="9" t="s">
        <v>81</v>
      </c>
      <c r="AD26" s="9" t="s">
        <v>81</v>
      </c>
      <c r="AE26" s="9" t="s">
        <v>81</v>
      </c>
      <c r="AF26" s="9" t="s">
        <v>81</v>
      </c>
      <c r="AG26" s="9" t="s">
        <v>81</v>
      </c>
      <c r="AH26" s="9" t="s">
        <v>81</v>
      </c>
      <c r="AI26" s="9" t="s">
        <v>81</v>
      </c>
      <c r="AJ26" s="9" t="s">
        <v>81</v>
      </c>
      <c r="AK26" s="9" t="s">
        <v>81</v>
      </c>
      <c r="AL26" s="9" t="s">
        <v>81</v>
      </c>
      <c r="AM26" s="9" t="s">
        <v>81</v>
      </c>
      <c r="AN26" s="9" t="s">
        <v>81</v>
      </c>
      <c r="AO26" s="9" t="s">
        <v>81</v>
      </c>
      <c r="AP26" s="9" t="s">
        <v>81</v>
      </c>
      <c r="AQ26" s="9" t="s">
        <v>81</v>
      </c>
      <c r="AR26" s="9" t="s">
        <v>81</v>
      </c>
      <c r="AS26" s="6"/>
    </row>
    <row r="27" spans="1:45" s="20" customFormat="1">
      <c r="A27" s="24" t="s">
        <v>93</v>
      </c>
      <c r="B27" s="25"/>
      <c r="C27" s="19">
        <v>5.3220296595214256</v>
      </c>
      <c r="D27" s="19">
        <v>7.7714962086271404</v>
      </c>
      <c r="E27" s="19">
        <v>7.3040528787115528</v>
      </c>
      <c r="F27" s="19">
        <v>20.00401286676469</v>
      </c>
      <c r="G27" s="19">
        <v>13.335875214956721</v>
      </c>
      <c r="H27" s="19">
        <v>12.249742747127311</v>
      </c>
      <c r="I27" s="19">
        <v>11.469757140955609</v>
      </c>
      <c r="J27" s="19">
        <v>9.2187203250965091</v>
      </c>
      <c r="K27" s="19">
        <v>8.0551556460596636</v>
      </c>
      <c r="L27" s="19">
        <v>7.1660254212499392</v>
      </c>
      <c r="M27" s="19">
        <v>7.7714962086271404</v>
      </c>
      <c r="N27" s="19">
        <v>13.214079444268741</v>
      </c>
      <c r="O27" s="19">
        <v>13.335875214956721</v>
      </c>
      <c r="P27" s="19">
        <v>16.564835654558131</v>
      </c>
      <c r="Q27" s="19" t="s">
        <v>94</v>
      </c>
      <c r="R27" s="19" t="s">
        <v>94</v>
      </c>
      <c r="S27" s="19" t="s">
        <v>94</v>
      </c>
      <c r="T27" s="19">
        <v>8.4341203155395963</v>
      </c>
      <c r="U27" s="19">
        <v>8.1662773793511292</v>
      </c>
      <c r="V27" s="19">
        <v>23.098690624980481</v>
      </c>
      <c r="W27" s="19">
        <v>16.11090742142704</v>
      </c>
      <c r="X27" s="19" t="s">
        <v>94</v>
      </c>
      <c r="Y27" s="19" t="s">
        <v>94</v>
      </c>
      <c r="Z27" s="19">
        <v>6.7783317323587742</v>
      </c>
      <c r="AA27" s="19">
        <v>18.197973291109221</v>
      </c>
      <c r="AB27" s="19" t="s">
        <v>94</v>
      </c>
      <c r="AC27" s="19">
        <v>22.48260702236891</v>
      </c>
      <c r="AD27" s="19">
        <v>18.197973291109221</v>
      </c>
      <c r="AE27" s="19" t="s">
        <v>94</v>
      </c>
      <c r="AF27" s="19" t="s">
        <v>94</v>
      </c>
      <c r="AG27" s="19">
        <v>15.69236029909219</v>
      </c>
      <c r="AH27" s="19">
        <v>27.180200893507848</v>
      </c>
      <c r="AI27" s="19">
        <v>30.990228098485471</v>
      </c>
      <c r="AJ27" s="19">
        <v>12.34658428081252</v>
      </c>
      <c r="AK27" s="19">
        <v>9.4297180519345822</v>
      </c>
      <c r="AL27" s="19">
        <v>12.34658428081252</v>
      </c>
      <c r="AM27" s="19">
        <v>30.990228098485471</v>
      </c>
      <c r="AN27" s="19">
        <v>11.797546182087981</v>
      </c>
      <c r="AO27" s="19">
        <v>8.194783783836316</v>
      </c>
      <c r="AP27" s="19">
        <v>17.0594283133902</v>
      </c>
      <c r="AQ27" s="19">
        <v>12.98017479569519</v>
      </c>
      <c r="AR27" s="19">
        <v>20.434262724585061</v>
      </c>
      <c r="AS27" s="6"/>
    </row>
    <row r="28" spans="1:45">
      <c r="A28" s="11" t="s">
        <v>160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5">
      <c r="A29" s="13" t="s">
        <v>96</v>
      </c>
    </row>
  </sheetData>
  <mergeCells count="20">
    <mergeCell ref="AP2:AR2"/>
    <mergeCell ref="A2:C2"/>
    <mergeCell ref="A3:B5"/>
    <mergeCell ref="B6:B8"/>
    <mergeCell ref="B9:B11"/>
    <mergeCell ref="A6:A26"/>
    <mergeCell ref="AH3:AL3"/>
    <mergeCell ref="AM3:AR3"/>
    <mergeCell ref="D3:E3"/>
    <mergeCell ref="F3:J3"/>
    <mergeCell ref="K3:L3"/>
    <mergeCell ref="M3:S3"/>
    <mergeCell ref="T3:Y3"/>
    <mergeCell ref="Z3:AG3"/>
    <mergeCell ref="A27:B27"/>
    <mergeCell ref="B12:B14"/>
    <mergeCell ref="B15:B17"/>
    <mergeCell ref="B18:B20"/>
    <mergeCell ref="B21:B23"/>
    <mergeCell ref="B24:B26"/>
  </mergeCells>
  <hyperlinks>
    <hyperlink ref="A1" location="'TOC'!A1:A1" display="Back to TOC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26"/>
  <sheetViews>
    <sheetView workbookViewId="0"/>
  </sheetViews>
  <sheetFormatPr baseColWidth="10" defaultColWidth="8.83203125" defaultRowHeight="15"/>
  <cols>
    <col min="1" max="1" width="50" style="17" bestFit="1" customWidth="1"/>
    <col min="2" max="2" width="25" style="17" bestFit="1" customWidth="1"/>
    <col min="3" max="45" width="12.6640625" style="17" customWidth="1"/>
  </cols>
  <sheetData>
    <row r="1" spans="1:45" ht="52" customHeight="1">
      <c r="A1" s="5" t="str">
        <f>HYPERLINK("#TOC!A1","Return to Table of Contents")</f>
        <v>Return to Table of Contents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6"/>
    </row>
    <row r="2" spans="1:45" ht="36" customHeight="1">
      <c r="A2" s="27" t="s">
        <v>161</v>
      </c>
      <c r="B2" s="22"/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26" t="s">
        <v>109</v>
      </c>
      <c r="AQ2" s="22"/>
      <c r="AR2" s="22"/>
      <c r="AS2" s="6"/>
    </row>
    <row r="3" spans="1:45" ht="37" customHeight="1">
      <c r="A3" s="28"/>
      <c r="B3" s="22"/>
      <c r="C3" s="14" t="s">
        <v>20</v>
      </c>
      <c r="D3" s="29" t="s">
        <v>21</v>
      </c>
      <c r="E3" s="22"/>
      <c r="F3" s="29" t="s">
        <v>22</v>
      </c>
      <c r="G3" s="22"/>
      <c r="H3" s="22"/>
      <c r="I3" s="22"/>
      <c r="J3" s="22"/>
      <c r="K3" s="29" t="s">
        <v>23</v>
      </c>
      <c r="L3" s="22"/>
      <c r="M3" s="29" t="s">
        <v>24</v>
      </c>
      <c r="N3" s="22"/>
      <c r="O3" s="22"/>
      <c r="P3" s="22"/>
      <c r="Q3" s="22"/>
      <c r="R3" s="22"/>
      <c r="S3" s="22"/>
      <c r="T3" s="29" t="s">
        <v>25</v>
      </c>
      <c r="U3" s="22"/>
      <c r="V3" s="22"/>
      <c r="W3" s="22"/>
      <c r="X3" s="22"/>
      <c r="Y3" s="22"/>
      <c r="Z3" s="29" t="s">
        <v>26</v>
      </c>
      <c r="AA3" s="22"/>
      <c r="AB3" s="22"/>
      <c r="AC3" s="22"/>
      <c r="AD3" s="22"/>
      <c r="AE3" s="22"/>
      <c r="AF3" s="22"/>
      <c r="AG3" s="22"/>
      <c r="AH3" s="29" t="s">
        <v>27</v>
      </c>
      <c r="AI3" s="22"/>
      <c r="AJ3" s="22"/>
      <c r="AK3" s="22"/>
      <c r="AL3" s="22"/>
      <c r="AM3" s="29" t="s">
        <v>28</v>
      </c>
      <c r="AN3" s="22"/>
      <c r="AO3" s="22"/>
      <c r="AP3" s="22"/>
      <c r="AQ3" s="22"/>
      <c r="AR3" s="22"/>
      <c r="AS3" s="6"/>
    </row>
    <row r="4" spans="1:45" ht="16" customHeight="1">
      <c r="A4" s="22"/>
      <c r="B4" s="22"/>
      <c r="C4" s="15" t="s">
        <v>29</v>
      </c>
      <c r="D4" s="15" t="s">
        <v>29</v>
      </c>
      <c r="E4" s="15" t="s">
        <v>30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29</v>
      </c>
      <c r="L4" s="15" t="s">
        <v>30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 t="s">
        <v>35</v>
      </c>
      <c r="T4" s="15" t="s">
        <v>29</v>
      </c>
      <c r="U4" s="15" t="s">
        <v>30</v>
      </c>
      <c r="V4" s="15" t="s">
        <v>31</v>
      </c>
      <c r="W4" s="15" t="s">
        <v>32</v>
      </c>
      <c r="X4" s="15" t="s">
        <v>33</v>
      </c>
      <c r="Y4" s="15" t="s">
        <v>34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35</v>
      </c>
      <c r="AG4" s="15" t="s">
        <v>36</v>
      </c>
      <c r="AH4" s="15" t="s">
        <v>29</v>
      </c>
      <c r="AI4" s="15" t="s">
        <v>30</v>
      </c>
      <c r="AJ4" s="15" t="s">
        <v>31</v>
      </c>
      <c r="AK4" s="15" t="s">
        <v>32</v>
      </c>
      <c r="AL4" s="15" t="s">
        <v>33</v>
      </c>
      <c r="AM4" s="15" t="s">
        <v>29</v>
      </c>
      <c r="AN4" s="15" t="s">
        <v>30</v>
      </c>
      <c r="AO4" s="15" t="s">
        <v>31</v>
      </c>
      <c r="AP4" s="15" t="s">
        <v>32</v>
      </c>
      <c r="AQ4" s="15" t="s">
        <v>33</v>
      </c>
      <c r="AR4" s="15" t="s">
        <v>34</v>
      </c>
      <c r="AS4" s="6"/>
    </row>
    <row r="5" spans="1:45" ht="34.5" customHeight="1">
      <c r="A5" s="22"/>
      <c r="B5" s="22"/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4" t="s">
        <v>49</v>
      </c>
      <c r="P5" s="14" t="s">
        <v>50</v>
      </c>
      <c r="Q5" s="14" t="s">
        <v>51</v>
      </c>
      <c r="R5" s="14" t="s">
        <v>52</v>
      </c>
      <c r="S5" s="14" t="s">
        <v>53</v>
      </c>
      <c r="T5" s="14" t="s">
        <v>54</v>
      </c>
      <c r="U5" s="14" t="s">
        <v>55</v>
      </c>
      <c r="V5" s="14" t="s">
        <v>56</v>
      </c>
      <c r="W5" s="14" t="s">
        <v>57</v>
      </c>
      <c r="X5" s="14" t="s">
        <v>58</v>
      </c>
      <c r="Y5" s="14" t="s">
        <v>59</v>
      </c>
      <c r="Z5" s="14" t="s">
        <v>60</v>
      </c>
      <c r="AA5" s="14" t="s">
        <v>61</v>
      </c>
      <c r="AB5" s="14" t="s">
        <v>62</v>
      </c>
      <c r="AC5" s="14" t="s">
        <v>63</v>
      </c>
      <c r="AD5" s="14" t="s">
        <v>64</v>
      </c>
      <c r="AE5" s="14" t="s">
        <v>65</v>
      </c>
      <c r="AF5" s="14" t="s">
        <v>66</v>
      </c>
      <c r="AG5" s="14" t="s">
        <v>67</v>
      </c>
      <c r="AH5" s="14" t="s">
        <v>68</v>
      </c>
      <c r="AI5" s="14" t="s">
        <v>69</v>
      </c>
      <c r="AJ5" s="14" t="s">
        <v>70</v>
      </c>
      <c r="AK5" s="14" t="s">
        <v>71</v>
      </c>
      <c r="AL5" s="14" t="s">
        <v>72</v>
      </c>
      <c r="AM5" s="14" t="s">
        <v>73</v>
      </c>
      <c r="AN5" s="14" t="s">
        <v>74</v>
      </c>
      <c r="AO5" s="14" t="s">
        <v>75</v>
      </c>
      <c r="AP5" s="14" t="s">
        <v>76</v>
      </c>
      <c r="AQ5" s="14" t="s">
        <v>77</v>
      </c>
      <c r="AR5" s="14" t="s">
        <v>78</v>
      </c>
      <c r="AS5" s="6"/>
    </row>
    <row r="6" spans="1:45">
      <c r="A6" s="23" t="s">
        <v>22</v>
      </c>
      <c r="B6" s="21" t="s">
        <v>40</v>
      </c>
      <c r="C6" s="7">
        <v>6.0877157216819987E-2</v>
      </c>
      <c r="D6" s="7">
        <v>5.0402142552599997E-2</v>
      </c>
      <c r="E6" s="7">
        <v>7.09838007764E-2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3.5657698118479998E-2</v>
      </c>
      <c r="L6" s="7">
        <v>9.3723898129569994E-2</v>
      </c>
      <c r="M6" s="7">
        <v>6.4243475273180001E-2</v>
      </c>
      <c r="N6" s="7">
        <v>8.6035453166759993E-2</v>
      </c>
      <c r="O6" s="7">
        <v>5.9037318804149993E-3</v>
      </c>
      <c r="P6" s="7">
        <v>0.1123181704187</v>
      </c>
      <c r="Q6" s="7">
        <v>3.1587254859529998E-2</v>
      </c>
      <c r="R6" s="7">
        <v>0</v>
      </c>
      <c r="S6" s="7">
        <v>2.3921572256460001E-2</v>
      </c>
      <c r="T6" s="7">
        <v>3.5043542371929998E-2</v>
      </c>
      <c r="U6" s="7">
        <v>7.8113128662629996E-2</v>
      </c>
      <c r="V6" s="7">
        <v>1.902967031905E-2</v>
      </c>
      <c r="W6" s="7">
        <v>9.9593969665309992E-2</v>
      </c>
      <c r="X6" s="7">
        <v>8.8998232066580002E-2</v>
      </c>
      <c r="Y6" s="7">
        <v>0.41240291693839998</v>
      </c>
      <c r="Z6" s="7">
        <v>9.7338220671250003E-2</v>
      </c>
      <c r="AA6" s="7">
        <v>1.072230550189E-2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1.406943854433E-2</v>
      </c>
      <c r="AH6" s="7">
        <v>9.0436910920700005E-3</v>
      </c>
      <c r="AI6" s="7">
        <v>3.1039730930759998E-2</v>
      </c>
      <c r="AJ6" s="7">
        <v>6.7629204864359999E-2</v>
      </c>
      <c r="AK6" s="7">
        <v>0.10241371823379999</v>
      </c>
      <c r="AL6" s="7">
        <v>1.153423352256E-2</v>
      </c>
      <c r="AM6" s="7">
        <v>0</v>
      </c>
      <c r="AN6" s="7">
        <v>9.7365354341269986E-2</v>
      </c>
      <c r="AO6" s="7">
        <v>8.9443707342829998E-2</v>
      </c>
      <c r="AP6" s="7">
        <v>1.5918394722139999E-2</v>
      </c>
      <c r="AQ6" s="7">
        <v>0.1037577547675</v>
      </c>
      <c r="AR6" s="7">
        <v>0</v>
      </c>
      <c r="AS6" s="6"/>
    </row>
    <row r="7" spans="1:45">
      <c r="A7" s="22"/>
      <c r="B7" s="22"/>
      <c r="C7" s="8">
        <v>24</v>
      </c>
      <c r="D7" s="8">
        <v>8</v>
      </c>
      <c r="E7" s="8">
        <v>16</v>
      </c>
      <c r="F7" s="8">
        <v>24</v>
      </c>
      <c r="G7" s="8">
        <v>0</v>
      </c>
      <c r="H7" s="8">
        <v>0</v>
      </c>
      <c r="I7" s="8">
        <v>0</v>
      </c>
      <c r="J7" s="8">
        <v>0</v>
      </c>
      <c r="K7" s="8">
        <v>6</v>
      </c>
      <c r="L7" s="8">
        <v>18</v>
      </c>
      <c r="M7" s="8">
        <v>14</v>
      </c>
      <c r="N7" s="8">
        <v>2</v>
      </c>
      <c r="O7" s="8">
        <v>2</v>
      </c>
      <c r="P7" s="8">
        <v>2</v>
      </c>
      <c r="Q7" s="8">
        <v>1</v>
      </c>
      <c r="R7" s="8">
        <v>0</v>
      </c>
      <c r="S7" s="8">
        <v>1</v>
      </c>
      <c r="T7" s="8">
        <v>6</v>
      </c>
      <c r="U7" s="8">
        <v>11</v>
      </c>
      <c r="V7" s="8">
        <v>2</v>
      </c>
      <c r="W7" s="8">
        <v>3</v>
      </c>
      <c r="X7" s="8">
        <v>1</v>
      </c>
      <c r="Y7" s="8">
        <v>1</v>
      </c>
      <c r="Z7" s="8">
        <v>19</v>
      </c>
      <c r="AA7" s="8">
        <v>2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3</v>
      </c>
      <c r="AH7" s="8">
        <v>1</v>
      </c>
      <c r="AI7" s="8">
        <v>1</v>
      </c>
      <c r="AJ7" s="8">
        <v>5</v>
      </c>
      <c r="AK7" s="8">
        <v>10</v>
      </c>
      <c r="AL7" s="8">
        <v>4</v>
      </c>
      <c r="AM7" s="8">
        <v>0</v>
      </c>
      <c r="AN7" s="8">
        <v>4</v>
      </c>
      <c r="AO7" s="8">
        <v>13</v>
      </c>
      <c r="AP7" s="8">
        <v>3</v>
      </c>
      <c r="AQ7" s="8">
        <v>4</v>
      </c>
      <c r="AR7" s="8">
        <v>0</v>
      </c>
      <c r="AS7" s="6"/>
    </row>
    <row r="8" spans="1:45">
      <c r="A8" s="22"/>
      <c r="B8" s="22"/>
      <c r="C8" s="9" t="s">
        <v>81</v>
      </c>
      <c r="D8" s="9"/>
      <c r="E8" s="9"/>
      <c r="F8" s="10" t="s">
        <v>147</v>
      </c>
      <c r="G8" s="9"/>
      <c r="H8" s="9"/>
      <c r="I8" s="9"/>
      <c r="J8" s="9"/>
      <c r="K8" s="9"/>
      <c r="L8" s="9"/>
      <c r="M8" s="10" t="s">
        <v>104</v>
      </c>
      <c r="N8" s="9"/>
      <c r="O8" s="9"/>
      <c r="P8" s="10" t="s">
        <v>104</v>
      </c>
      <c r="Q8" s="9"/>
      <c r="R8" s="9"/>
      <c r="S8" s="9"/>
      <c r="T8" s="9"/>
      <c r="U8" s="9"/>
      <c r="V8" s="9"/>
      <c r="W8" s="9"/>
      <c r="X8" s="9"/>
      <c r="Y8" s="9" t="s">
        <v>81</v>
      </c>
      <c r="Z8" s="10" t="s">
        <v>162</v>
      </c>
      <c r="AA8" s="9"/>
      <c r="AB8" s="9"/>
      <c r="AC8" s="9"/>
      <c r="AD8" s="9"/>
      <c r="AE8" s="9"/>
      <c r="AF8" s="9" t="s">
        <v>81</v>
      </c>
      <c r="AG8" s="9"/>
      <c r="AH8" s="9"/>
      <c r="AI8" s="9"/>
      <c r="AJ8" s="9"/>
      <c r="AK8" s="10" t="s">
        <v>101</v>
      </c>
      <c r="AL8" s="9"/>
      <c r="AM8" s="9"/>
      <c r="AN8" s="9"/>
      <c r="AO8" s="9"/>
      <c r="AP8" s="9"/>
      <c r="AQ8" s="9"/>
      <c r="AR8" s="9"/>
      <c r="AS8" s="6"/>
    </row>
    <row r="9" spans="1:45">
      <c r="A9" s="22"/>
      <c r="B9" s="21" t="s">
        <v>41</v>
      </c>
      <c r="C9" s="7">
        <v>0.2016596379975</v>
      </c>
      <c r="D9" s="7">
        <v>0.22366892156650001</v>
      </c>
      <c r="E9" s="7">
        <v>0.1804243470538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0.1942284646745</v>
      </c>
      <c r="L9" s="7">
        <v>0.20964664642040001</v>
      </c>
      <c r="M9" s="7">
        <v>0.1297370429028</v>
      </c>
      <c r="N9" s="7">
        <v>0.29217495853600001</v>
      </c>
      <c r="O9" s="7">
        <v>0.21117040687220001</v>
      </c>
      <c r="P9" s="7">
        <v>0.34745936015410001</v>
      </c>
      <c r="Q9" s="7">
        <v>0</v>
      </c>
      <c r="R9" s="7">
        <v>0.1587878660949</v>
      </c>
      <c r="S9" s="7">
        <v>0.32800398193890001</v>
      </c>
      <c r="T9" s="7">
        <v>0.23184739192670001</v>
      </c>
      <c r="U9" s="7">
        <v>0.157480169635</v>
      </c>
      <c r="V9" s="7">
        <v>0.28966405064930001</v>
      </c>
      <c r="W9" s="7">
        <v>0.2230012111637</v>
      </c>
      <c r="X9" s="7">
        <v>0</v>
      </c>
      <c r="Y9" s="7">
        <v>0</v>
      </c>
      <c r="Z9" s="7">
        <v>0.19092097565730001</v>
      </c>
      <c r="AA9" s="7">
        <v>0.2349332999247</v>
      </c>
      <c r="AB9" s="7">
        <v>0</v>
      </c>
      <c r="AC9" s="7">
        <v>9.8313425560810005E-3</v>
      </c>
      <c r="AD9" s="7">
        <v>0.2303698366436</v>
      </c>
      <c r="AE9" s="7">
        <v>0.19514462858379999</v>
      </c>
      <c r="AF9" s="7">
        <v>0</v>
      </c>
      <c r="AG9" s="7">
        <v>0.32840184263170002</v>
      </c>
      <c r="AH9" s="7">
        <v>0.14130003420850001</v>
      </c>
      <c r="AI9" s="7">
        <v>0.55641807082719996</v>
      </c>
      <c r="AJ9" s="7">
        <v>0.30990510893119999</v>
      </c>
      <c r="AK9" s="7">
        <v>0.17842032296480001</v>
      </c>
      <c r="AL9" s="7">
        <v>0.1276286983746</v>
      </c>
      <c r="AM9" s="7">
        <v>0.21825314216800001</v>
      </c>
      <c r="AN9" s="7">
        <v>0.1076365783971</v>
      </c>
      <c r="AO9" s="7">
        <v>0.13992777666110001</v>
      </c>
      <c r="AP9" s="7">
        <v>0.4288347753408</v>
      </c>
      <c r="AQ9" s="7">
        <v>0.16280185919939999</v>
      </c>
      <c r="AR9" s="7">
        <v>0.29516322307659998</v>
      </c>
      <c r="AS9" s="6"/>
    </row>
    <row r="10" spans="1:45">
      <c r="A10" s="22"/>
      <c r="B10" s="22"/>
      <c r="C10" s="8">
        <v>54</v>
      </c>
      <c r="D10" s="8">
        <v>32</v>
      </c>
      <c r="E10" s="8">
        <v>22</v>
      </c>
      <c r="F10" s="8">
        <v>0</v>
      </c>
      <c r="G10" s="8">
        <v>54</v>
      </c>
      <c r="H10" s="8">
        <v>0</v>
      </c>
      <c r="I10" s="8">
        <v>0</v>
      </c>
      <c r="J10" s="8">
        <v>0</v>
      </c>
      <c r="K10" s="8">
        <v>24</v>
      </c>
      <c r="L10" s="8">
        <v>29</v>
      </c>
      <c r="M10" s="8">
        <v>17</v>
      </c>
      <c r="N10" s="8">
        <v>12</v>
      </c>
      <c r="O10" s="8">
        <v>9</v>
      </c>
      <c r="P10" s="8">
        <v>11</v>
      </c>
      <c r="Q10" s="8">
        <v>0</v>
      </c>
      <c r="R10" s="8">
        <v>1</v>
      </c>
      <c r="S10" s="8">
        <v>1</v>
      </c>
      <c r="T10" s="8">
        <v>26</v>
      </c>
      <c r="U10" s="8">
        <v>19</v>
      </c>
      <c r="V10" s="8">
        <v>5</v>
      </c>
      <c r="W10" s="8">
        <v>4</v>
      </c>
      <c r="X10" s="8">
        <v>0</v>
      </c>
      <c r="Y10" s="8">
        <v>0</v>
      </c>
      <c r="Z10" s="8">
        <v>35</v>
      </c>
      <c r="AA10" s="8">
        <v>5</v>
      </c>
      <c r="AB10" s="8">
        <v>0</v>
      </c>
      <c r="AC10" s="8">
        <v>1</v>
      </c>
      <c r="AD10" s="8">
        <v>4</v>
      </c>
      <c r="AE10" s="8">
        <v>1</v>
      </c>
      <c r="AF10" s="8">
        <v>0</v>
      </c>
      <c r="AG10" s="8">
        <v>8</v>
      </c>
      <c r="AH10" s="8">
        <v>2</v>
      </c>
      <c r="AI10" s="8">
        <v>2</v>
      </c>
      <c r="AJ10" s="8">
        <v>13</v>
      </c>
      <c r="AK10" s="8">
        <v>18</v>
      </c>
      <c r="AL10" s="8">
        <v>8</v>
      </c>
      <c r="AM10" s="8">
        <v>2</v>
      </c>
      <c r="AN10" s="8">
        <v>12</v>
      </c>
      <c r="AO10" s="8">
        <v>13</v>
      </c>
      <c r="AP10" s="8">
        <v>9</v>
      </c>
      <c r="AQ10" s="8">
        <v>8</v>
      </c>
      <c r="AR10" s="8">
        <v>8</v>
      </c>
      <c r="AS10" s="6"/>
    </row>
    <row r="11" spans="1:45">
      <c r="A11" s="22"/>
      <c r="B11" s="22"/>
      <c r="C11" s="9" t="s">
        <v>81</v>
      </c>
      <c r="D11" s="9"/>
      <c r="E11" s="9"/>
      <c r="F11" s="9"/>
      <c r="G11" s="10" t="s">
        <v>148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 t="s">
        <v>81</v>
      </c>
      <c r="Z11" s="10" t="s">
        <v>119</v>
      </c>
      <c r="AA11" s="10" t="s">
        <v>85</v>
      </c>
      <c r="AB11" s="9"/>
      <c r="AC11" s="9"/>
      <c r="AD11" s="10" t="s">
        <v>85</v>
      </c>
      <c r="AE11" s="9"/>
      <c r="AF11" s="9" t="s">
        <v>81</v>
      </c>
      <c r="AG11" s="10" t="s">
        <v>119</v>
      </c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6"/>
    </row>
    <row r="12" spans="1:45">
      <c r="A12" s="22"/>
      <c r="B12" s="21" t="s">
        <v>42</v>
      </c>
      <c r="C12" s="7">
        <v>0.1885015802093</v>
      </c>
      <c r="D12" s="7">
        <v>0.1683445325066</v>
      </c>
      <c r="E12" s="7">
        <v>0.20794977220460001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0.21441405543049999</v>
      </c>
      <c r="L12" s="7">
        <v>0.15477906999730001</v>
      </c>
      <c r="M12" s="7">
        <v>0.19439906382280001</v>
      </c>
      <c r="N12" s="7">
        <v>0.16649563044509999</v>
      </c>
      <c r="O12" s="7">
        <v>0.1355173381309</v>
      </c>
      <c r="P12" s="7">
        <v>0.1252274439685</v>
      </c>
      <c r="Q12" s="7">
        <v>0.5342178530849</v>
      </c>
      <c r="R12" s="7">
        <v>0.6682048079534999</v>
      </c>
      <c r="S12" s="7">
        <v>0.24486547778920001</v>
      </c>
      <c r="T12" s="7">
        <v>0.12363279739040001</v>
      </c>
      <c r="U12" s="7">
        <v>0.23058997153739999</v>
      </c>
      <c r="V12" s="7">
        <v>0.28220238953010002</v>
      </c>
      <c r="W12" s="7">
        <v>0.1786704377062</v>
      </c>
      <c r="X12" s="7">
        <v>0.91100176793339993</v>
      </c>
      <c r="Y12" s="7">
        <v>0</v>
      </c>
      <c r="Z12" s="7">
        <v>0.164398071379</v>
      </c>
      <c r="AA12" s="7">
        <v>8.8618903969599996E-2</v>
      </c>
      <c r="AB12" s="7">
        <v>0</v>
      </c>
      <c r="AC12" s="7">
        <v>0.34027981077250002</v>
      </c>
      <c r="AD12" s="7">
        <v>0.1800701002707</v>
      </c>
      <c r="AE12" s="7">
        <v>0.57047306695199995</v>
      </c>
      <c r="AF12" s="7">
        <v>0</v>
      </c>
      <c r="AG12" s="7">
        <v>0.38485440529350001</v>
      </c>
      <c r="AH12" s="7">
        <v>7.9687264474109995E-2</v>
      </c>
      <c r="AI12" s="7">
        <v>0.25403614806579999</v>
      </c>
      <c r="AJ12" s="7">
        <v>0.1233941756132</v>
      </c>
      <c r="AK12" s="7">
        <v>0.15699638949639999</v>
      </c>
      <c r="AL12" s="7">
        <v>0.24561176646960001</v>
      </c>
      <c r="AM12" s="7">
        <v>0.2252514398032</v>
      </c>
      <c r="AN12" s="7">
        <v>0.24392798513479999</v>
      </c>
      <c r="AO12" s="7">
        <v>0.2098729300303</v>
      </c>
      <c r="AP12" s="7">
        <v>0.1994244806347</v>
      </c>
      <c r="AQ12" s="7">
        <v>0.1629699462203</v>
      </c>
      <c r="AR12" s="7">
        <v>8.3968081956010007E-2</v>
      </c>
      <c r="AS12" s="6"/>
    </row>
    <row r="13" spans="1:45">
      <c r="A13" s="22"/>
      <c r="B13" s="22"/>
      <c r="C13" s="8">
        <v>64</v>
      </c>
      <c r="D13" s="8">
        <v>25</v>
      </c>
      <c r="E13" s="8">
        <v>39</v>
      </c>
      <c r="F13" s="8">
        <v>0</v>
      </c>
      <c r="G13" s="8">
        <v>0</v>
      </c>
      <c r="H13" s="8">
        <v>64</v>
      </c>
      <c r="I13" s="8">
        <v>0</v>
      </c>
      <c r="J13" s="8">
        <v>0</v>
      </c>
      <c r="K13" s="8">
        <v>35</v>
      </c>
      <c r="L13" s="8">
        <v>28</v>
      </c>
      <c r="M13" s="8">
        <v>30</v>
      </c>
      <c r="N13" s="8">
        <v>11</v>
      </c>
      <c r="O13" s="8">
        <v>11</v>
      </c>
      <c r="P13" s="8">
        <v>6</v>
      </c>
      <c r="Q13" s="8">
        <v>1</v>
      </c>
      <c r="R13" s="8">
        <v>1</v>
      </c>
      <c r="S13" s="8">
        <v>2</v>
      </c>
      <c r="T13" s="8">
        <v>21</v>
      </c>
      <c r="U13" s="8">
        <v>34</v>
      </c>
      <c r="V13" s="8">
        <v>2</v>
      </c>
      <c r="W13" s="8">
        <v>5</v>
      </c>
      <c r="X13" s="8">
        <v>2</v>
      </c>
      <c r="Y13" s="8">
        <v>0</v>
      </c>
      <c r="Z13" s="8">
        <v>36</v>
      </c>
      <c r="AA13" s="8">
        <v>3</v>
      </c>
      <c r="AB13" s="8">
        <v>0</v>
      </c>
      <c r="AC13" s="8">
        <v>7</v>
      </c>
      <c r="AD13" s="8">
        <v>6</v>
      </c>
      <c r="AE13" s="8">
        <v>2</v>
      </c>
      <c r="AF13" s="8">
        <v>0</v>
      </c>
      <c r="AG13" s="8">
        <v>10</v>
      </c>
      <c r="AH13" s="8">
        <v>1</v>
      </c>
      <c r="AI13" s="8">
        <v>3</v>
      </c>
      <c r="AJ13" s="8">
        <v>8</v>
      </c>
      <c r="AK13" s="8">
        <v>17</v>
      </c>
      <c r="AL13" s="8">
        <v>14</v>
      </c>
      <c r="AM13" s="8">
        <v>2</v>
      </c>
      <c r="AN13" s="8">
        <v>13</v>
      </c>
      <c r="AO13" s="8">
        <v>32</v>
      </c>
      <c r="AP13" s="8">
        <v>6</v>
      </c>
      <c r="AQ13" s="8">
        <v>7</v>
      </c>
      <c r="AR13" s="8">
        <v>3</v>
      </c>
      <c r="AS13" s="6"/>
    </row>
    <row r="14" spans="1:45">
      <c r="A14" s="22"/>
      <c r="B14" s="22"/>
      <c r="C14" s="9" t="s">
        <v>81</v>
      </c>
      <c r="D14" s="9"/>
      <c r="E14" s="9"/>
      <c r="F14" s="9"/>
      <c r="G14" s="9"/>
      <c r="H14" s="10" t="s">
        <v>155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0" t="s">
        <v>144</v>
      </c>
      <c r="Y14" s="9" t="s">
        <v>81</v>
      </c>
      <c r="Z14" s="9"/>
      <c r="AA14" s="9"/>
      <c r="AB14" s="9"/>
      <c r="AC14" s="9"/>
      <c r="AD14" s="9"/>
      <c r="AE14" s="9"/>
      <c r="AF14" s="9" t="s">
        <v>81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6"/>
    </row>
    <row r="15" spans="1:45">
      <c r="A15" s="22"/>
      <c r="B15" s="21" t="s">
        <v>43</v>
      </c>
      <c r="C15" s="7">
        <v>0.17231779888170001</v>
      </c>
      <c r="D15" s="7">
        <v>0.21749277019999999</v>
      </c>
      <c r="E15" s="7">
        <v>0.12873147966750001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0.20746717958550001</v>
      </c>
      <c r="L15" s="7">
        <v>0.12672083264770001</v>
      </c>
      <c r="M15" s="7">
        <v>0.1671914707204</v>
      </c>
      <c r="N15" s="7">
        <v>0.17205351287859999</v>
      </c>
      <c r="O15" s="7">
        <v>0.17407448593720001</v>
      </c>
      <c r="P15" s="7">
        <v>0.2363233555823</v>
      </c>
      <c r="Q15" s="7">
        <v>7.6593189723360003E-2</v>
      </c>
      <c r="R15" s="7">
        <v>2.7568819638449999E-2</v>
      </c>
      <c r="S15" s="7">
        <v>0</v>
      </c>
      <c r="T15" s="7">
        <v>0.19485112466000001</v>
      </c>
      <c r="U15" s="7">
        <v>0.14757436739659999</v>
      </c>
      <c r="V15" s="7">
        <v>2.202260320146E-2</v>
      </c>
      <c r="W15" s="7">
        <v>0.25837802757310002</v>
      </c>
      <c r="X15" s="7">
        <v>0</v>
      </c>
      <c r="Y15" s="7">
        <v>0.58759708306159997</v>
      </c>
      <c r="Z15" s="7">
        <v>0.18910551608289999</v>
      </c>
      <c r="AA15" s="7">
        <v>0.29180738034699999</v>
      </c>
      <c r="AB15" s="7">
        <v>7.9642301487359998E-2</v>
      </c>
      <c r="AC15" s="7">
        <v>9.1199265466269996E-2</v>
      </c>
      <c r="AD15" s="7">
        <v>7.2096626927120003E-2</v>
      </c>
      <c r="AE15" s="7">
        <v>0</v>
      </c>
      <c r="AF15" s="7">
        <v>0</v>
      </c>
      <c r="AG15" s="7">
        <v>0.1086954560882</v>
      </c>
      <c r="AH15" s="7">
        <v>8.1334658372370014E-2</v>
      </c>
      <c r="AI15" s="7">
        <v>0.13738519685619999</v>
      </c>
      <c r="AJ15" s="7">
        <v>0.23009735869049999</v>
      </c>
      <c r="AK15" s="7">
        <v>0.19830782042030001</v>
      </c>
      <c r="AL15" s="7">
        <v>0.18655978361680001</v>
      </c>
      <c r="AM15" s="7">
        <v>0.39560745128820002</v>
      </c>
      <c r="AN15" s="7">
        <v>0.11195461851629999</v>
      </c>
      <c r="AO15" s="7">
        <v>0.13533107756689999</v>
      </c>
      <c r="AP15" s="7">
        <v>0.1482811407722</v>
      </c>
      <c r="AQ15" s="7">
        <v>8.5141513656549997E-2</v>
      </c>
      <c r="AR15" s="7">
        <v>0.25891828483899998</v>
      </c>
      <c r="AS15" s="6"/>
    </row>
    <row r="16" spans="1:45">
      <c r="A16" s="22"/>
      <c r="B16" s="22"/>
      <c r="C16" s="8">
        <v>73</v>
      </c>
      <c r="D16" s="8">
        <v>33</v>
      </c>
      <c r="E16" s="8">
        <v>40</v>
      </c>
      <c r="F16" s="8">
        <v>0</v>
      </c>
      <c r="G16" s="8">
        <v>0</v>
      </c>
      <c r="H16" s="8">
        <v>0</v>
      </c>
      <c r="I16" s="8">
        <v>73</v>
      </c>
      <c r="J16" s="8">
        <v>0</v>
      </c>
      <c r="K16" s="8">
        <v>33</v>
      </c>
      <c r="L16" s="8">
        <v>39</v>
      </c>
      <c r="M16" s="8">
        <v>34</v>
      </c>
      <c r="N16" s="8">
        <v>12</v>
      </c>
      <c r="O16" s="8">
        <v>10</v>
      </c>
      <c r="P16" s="8">
        <v>8</v>
      </c>
      <c r="Q16" s="8">
        <v>2</v>
      </c>
      <c r="R16" s="8">
        <v>1</v>
      </c>
      <c r="S16" s="8">
        <v>0</v>
      </c>
      <c r="T16" s="8">
        <v>27</v>
      </c>
      <c r="U16" s="8">
        <v>29</v>
      </c>
      <c r="V16" s="8">
        <v>2</v>
      </c>
      <c r="W16" s="8">
        <v>14</v>
      </c>
      <c r="X16" s="8">
        <v>0</v>
      </c>
      <c r="Y16" s="8">
        <v>1</v>
      </c>
      <c r="Z16" s="8">
        <v>46</v>
      </c>
      <c r="AA16" s="8">
        <v>7</v>
      </c>
      <c r="AB16" s="8">
        <v>3</v>
      </c>
      <c r="AC16" s="8">
        <v>4</v>
      </c>
      <c r="AD16" s="8">
        <v>5</v>
      </c>
      <c r="AE16" s="8">
        <v>0</v>
      </c>
      <c r="AF16" s="8">
        <v>0</v>
      </c>
      <c r="AG16" s="8">
        <v>8</v>
      </c>
      <c r="AH16" s="8">
        <v>4</v>
      </c>
      <c r="AI16" s="8">
        <v>2</v>
      </c>
      <c r="AJ16" s="8">
        <v>18</v>
      </c>
      <c r="AK16" s="8">
        <v>23</v>
      </c>
      <c r="AL16" s="8">
        <v>11</v>
      </c>
      <c r="AM16" s="8">
        <v>4</v>
      </c>
      <c r="AN16" s="8">
        <v>14</v>
      </c>
      <c r="AO16" s="8">
        <v>34</v>
      </c>
      <c r="AP16" s="8">
        <v>6</v>
      </c>
      <c r="AQ16" s="8">
        <v>10</v>
      </c>
      <c r="AR16" s="8">
        <v>5</v>
      </c>
      <c r="AS16" s="6"/>
    </row>
    <row r="17" spans="1:45">
      <c r="A17" s="22"/>
      <c r="B17" s="22"/>
      <c r="C17" s="9" t="s">
        <v>81</v>
      </c>
      <c r="D17" s="9"/>
      <c r="E17" s="9"/>
      <c r="F17" s="9"/>
      <c r="G17" s="9"/>
      <c r="H17" s="9"/>
      <c r="I17" s="10" t="s">
        <v>151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10" t="s">
        <v>104</v>
      </c>
      <c r="U17" s="9"/>
      <c r="V17" s="9"/>
      <c r="W17" s="10" t="s">
        <v>104</v>
      </c>
      <c r="X17" s="9"/>
      <c r="Y17" s="9" t="s">
        <v>81</v>
      </c>
      <c r="Z17" s="9"/>
      <c r="AA17" s="9"/>
      <c r="AB17" s="9"/>
      <c r="AC17" s="9"/>
      <c r="AD17" s="9"/>
      <c r="AE17" s="9"/>
      <c r="AF17" s="9" t="s">
        <v>81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6"/>
    </row>
    <row r="18" spans="1:45">
      <c r="A18" s="22"/>
      <c r="B18" s="21" t="s">
        <v>44</v>
      </c>
      <c r="C18" s="7">
        <v>0.37664382569470001</v>
      </c>
      <c r="D18" s="7">
        <v>0.34009163317430002</v>
      </c>
      <c r="E18" s="7">
        <v>0.41191060029769999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0.34823260219090002</v>
      </c>
      <c r="L18" s="7">
        <v>0.4151295528051</v>
      </c>
      <c r="M18" s="7">
        <v>0.44442894728089999</v>
      </c>
      <c r="N18" s="7">
        <v>0.28324044497360001</v>
      </c>
      <c r="O18" s="7">
        <v>0.47333403717929989</v>
      </c>
      <c r="P18" s="7">
        <v>0.17867166987640001</v>
      </c>
      <c r="Q18" s="7">
        <v>0.35760170233220001</v>
      </c>
      <c r="R18" s="7">
        <v>0.14543850631319999</v>
      </c>
      <c r="S18" s="7">
        <v>0.40320896801549999</v>
      </c>
      <c r="T18" s="7">
        <v>0.41462514365100001</v>
      </c>
      <c r="U18" s="7">
        <v>0.38624236276829998</v>
      </c>
      <c r="V18" s="7">
        <v>0.38708128629999999</v>
      </c>
      <c r="W18" s="7">
        <v>0.24035635389169999</v>
      </c>
      <c r="X18" s="7">
        <v>0</v>
      </c>
      <c r="Y18" s="7">
        <v>0</v>
      </c>
      <c r="Z18" s="7">
        <v>0.35823721620959997</v>
      </c>
      <c r="AA18" s="7">
        <v>0.3739181102568</v>
      </c>
      <c r="AB18" s="7">
        <v>0.92035769851259996</v>
      </c>
      <c r="AC18" s="7">
        <v>0.55868958120510004</v>
      </c>
      <c r="AD18" s="7">
        <v>0.51746343615849999</v>
      </c>
      <c r="AE18" s="7">
        <v>0.2343823044643</v>
      </c>
      <c r="AF18" s="7">
        <v>1</v>
      </c>
      <c r="AG18" s="7">
        <v>0.16397885744230001</v>
      </c>
      <c r="AH18" s="7">
        <v>0.68863435185300004</v>
      </c>
      <c r="AI18" s="7">
        <v>2.1120853319900001E-2</v>
      </c>
      <c r="AJ18" s="7">
        <v>0.26897415190070001</v>
      </c>
      <c r="AK18" s="7">
        <v>0.36386174888470002</v>
      </c>
      <c r="AL18" s="7">
        <v>0.42866551801649999</v>
      </c>
      <c r="AM18" s="7">
        <v>0.16088796674059999</v>
      </c>
      <c r="AN18" s="7">
        <v>0.43911546361050002</v>
      </c>
      <c r="AO18" s="7">
        <v>0.4254245083989</v>
      </c>
      <c r="AP18" s="7">
        <v>0.2075412085303</v>
      </c>
      <c r="AQ18" s="7">
        <v>0.48532892615630002</v>
      </c>
      <c r="AR18" s="7">
        <v>0.36195041012840001</v>
      </c>
      <c r="AS18" s="6"/>
    </row>
    <row r="19" spans="1:45">
      <c r="A19" s="22"/>
      <c r="B19" s="22"/>
      <c r="C19" s="8">
        <v>113</v>
      </c>
      <c r="D19" s="8">
        <v>57</v>
      </c>
      <c r="E19" s="8">
        <v>56</v>
      </c>
      <c r="F19" s="8">
        <v>0</v>
      </c>
      <c r="G19" s="8">
        <v>0</v>
      </c>
      <c r="H19" s="8">
        <v>0</v>
      </c>
      <c r="I19" s="8">
        <v>0</v>
      </c>
      <c r="J19" s="8">
        <v>113</v>
      </c>
      <c r="K19" s="8">
        <v>45</v>
      </c>
      <c r="L19" s="8">
        <v>67</v>
      </c>
      <c r="M19" s="8">
        <v>58</v>
      </c>
      <c r="N19" s="8">
        <v>18</v>
      </c>
      <c r="O19" s="8">
        <v>20</v>
      </c>
      <c r="P19" s="8">
        <v>6</v>
      </c>
      <c r="Q19" s="8">
        <v>4</v>
      </c>
      <c r="R19" s="8">
        <v>2</v>
      </c>
      <c r="S19" s="8">
        <v>2</v>
      </c>
      <c r="T19" s="8">
        <v>48</v>
      </c>
      <c r="U19" s="8">
        <v>49</v>
      </c>
      <c r="V19" s="8">
        <v>6</v>
      </c>
      <c r="W19" s="8">
        <v>10</v>
      </c>
      <c r="X19" s="8">
        <v>0</v>
      </c>
      <c r="Y19" s="8">
        <v>0</v>
      </c>
      <c r="Z19" s="8">
        <v>71</v>
      </c>
      <c r="AA19" s="8">
        <v>12</v>
      </c>
      <c r="AB19" s="8">
        <v>2</v>
      </c>
      <c r="AC19" s="8">
        <v>6</v>
      </c>
      <c r="AD19" s="8">
        <v>13</v>
      </c>
      <c r="AE19" s="8">
        <v>2</v>
      </c>
      <c r="AF19" s="8">
        <v>1</v>
      </c>
      <c r="AG19" s="8">
        <v>5</v>
      </c>
      <c r="AH19" s="8">
        <v>5</v>
      </c>
      <c r="AI19" s="8">
        <v>1</v>
      </c>
      <c r="AJ19" s="8">
        <v>18</v>
      </c>
      <c r="AK19" s="8">
        <v>37</v>
      </c>
      <c r="AL19" s="8">
        <v>25</v>
      </c>
      <c r="AM19" s="8">
        <v>2</v>
      </c>
      <c r="AN19" s="8">
        <v>26</v>
      </c>
      <c r="AO19" s="8">
        <v>44</v>
      </c>
      <c r="AP19" s="8">
        <v>9</v>
      </c>
      <c r="AQ19" s="8">
        <v>24</v>
      </c>
      <c r="AR19" s="8">
        <v>7</v>
      </c>
      <c r="AS19" s="6"/>
    </row>
    <row r="20" spans="1:45">
      <c r="A20" s="22"/>
      <c r="B20" s="22"/>
      <c r="C20" s="9" t="s">
        <v>81</v>
      </c>
      <c r="D20" s="9"/>
      <c r="E20" s="9"/>
      <c r="F20" s="9"/>
      <c r="G20" s="9"/>
      <c r="H20" s="9"/>
      <c r="I20" s="9"/>
      <c r="J20" s="10" t="s">
        <v>159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 t="s">
        <v>81</v>
      </c>
      <c r="Z20" s="9"/>
      <c r="AA20" s="9"/>
      <c r="AB20" s="10" t="s">
        <v>163</v>
      </c>
      <c r="AC20" s="9"/>
      <c r="AD20" s="9"/>
      <c r="AE20" s="9"/>
      <c r="AF20" s="9" t="s">
        <v>81</v>
      </c>
      <c r="AG20" s="9"/>
      <c r="AH20" s="10" t="s">
        <v>87</v>
      </c>
      <c r="AI20" s="9"/>
      <c r="AJ20" s="10" t="s">
        <v>86</v>
      </c>
      <c r="AK20" s="10" t="s">
        <v>86</v>
      </c>
      <c r="AL20" s="10" t="s">
        <v>87</v>
      </c>
      <c r="AM20" s="9"/>
      <c r="AN20" s="9"/>
      <c r="AO20" s="9"/>
      <c r="AP20" s="9"/>
      <c r="AQ20" s="9"/>
      <c r="AR20" s="9"/>
      <c r="AS20" s="6"/>
    </row>
    <row r="21" spans="1:45">
      <c r="A21" s="22"/>
      <c r="B21" s="21" t="s">
        <v>20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>
        <v>1</v>
      </c>
      <c r="AE21" s="7">
        <v>1</v>
      </c>
      <c r="AF21" s="7">
        <v>1</v>
      </c>
      <c r="AG21" s="7">
        <v>1</v>
      </c>
      <c r="AH21" s="7">
        <v>1</v>
      </c>
      <c r="AI21" s="7">
        <v>1</v>
      </c>
      <c r="AJ21" s="7">
        <v>1</v>
      </c>
      <c r="AK21" s="7">
        <v>1</v>
      </c>
      <c r="AL21" s="7">
        <v>1</v>
      </c>
      <c r="AM21" s="7">
        <v>1</v>
      </c>
      <c r="AN21" s="7">
        <v>1</v>
      </c>
      <c r="AO21" s="7">
        <v>1</v>
      </c>
      <c r="AP21" s="7">
        <v>1</v>
      </c>
      <c r="AQ21" s="7">
        <v>1</v>
      </c>
      <c r="AR21" s="7">
        <v>1</v>
      </c>
      <c r="AS21" s="6"/>
    </row>
    <row r="22" spans="1:45">
      <c r="A22" s="22"/>
      <c r="B22" s="22"/>
      <c r="C22" s="8">
        <v>328</v>
      </c>
      <c r="D22" s="8">
        <v>155</v>
      </c>
      <c r="E22" s="8">
        <v>173</v>
      </c>
      <c r="F22" s="8">
        <v>24</v>
      </c>
      <c r="G22" s="8">
        <v>54</v>
      </c>
      <c r="H22" s="8">
        <v>64</v>
      </c>
      <c r="I22" s="8">
        <v>73</v>
      </c>
      <c r="J22" s="8">
        <v>113</v>
      </c>
      <c r="K22" s="8">
        <v>143</v>
      </c>
      <c r="L22" s="8">
        <v>181</v>
      </c>
      <c r="M22" s="8">
        <v>153</v>
      </c>
      <c r="N22" s="8">
        <v>55</v>
      </c>
      <c r="O22" s="8">
        <v>52</v>
      </c>
      <c r="P22" s="8">
        <v>33</v>
      </c>
      <c r="Q22" s="8">
        <v>8</v>
      </c>
      <c r="R22" s="8">
        <v>5</v>
      </c>
      <c r="S22" s="8">
        <v>6</v>
      </c>
      <c r="T22" s="8">
        <v>128</v>
      </c>
      <c r="U22" s="8">
        <v>142</v>
      </c>
      <c r="V22" s="8">
        <v>17</v>
      </c>
      <c r="W22" s="8">
        <v>36</v>
      </c>
      <c r="X22" s="8">
        <v>3</v>
      </c>
      <c r="Y22" s="8">
        <v>2</v>
      </c>
      <c r="Z22" s="8">
        <v>207</v>
      </c>
      <c r="AA22" s="8">
        <v>29</v>
      </c>
      <c r="AB22" s="8">
        <v>5</v>
      </c>
      <c r="AC22" s="8">
        <v>18</v>
      </c>
      <c r="AD22" s="8">
        <v>28</v>
      </c>
      <c r="AE22" s="8">
        <v>5</v>
      </c>
      <c r="AF22" s="8">
        <v>1</v>
      </c>
      <c r="AG22" s="8">
        <v>34</v>
      </c>
      <c r="AH22" s="8">
        <v>13</v>
      </c>
      <c r="AI22" s="8">
        <v>9</v>
      </c>
      <c r="AJ22" s="8">
        <v>62</v>
      </c>
      <c r="AK22" s="8">
        <v>105</v>
      </c>
      <c r="AL22" s="8">
        <v>62</v>
      </c>
      <c r="AM22" s="8">
        <v>10</v>
      </c>
      <c r="AN22" s="8">
        <v>69</v>
      </c>
      <c r="AO22" s="8">
        <v>136</v>
      </c>
      <c r="AP22" s="8">
        <v>33</v>
      </c>
      <c r="AQ22" s="8">
        <v>53</v>
      </c>
      <c r="AR22" s="8">
        <v>23</v>
      </c>
      <c r="AS22" s="6"/>
    </row>
    <row r="23" spans="1:45">
      <c r="A23" s="22"/>
      <c r="B23" s="22"/>
      <c r="C23" s="9" t="s">
        <v>81</v>
      </c>
      <c r="D23" s="9" t="s">
        <v>81</v>
      </c>
      <c r="E23" s="9" t="s">
        <v>81</v>
      </c>
      <c r="F23" s="9" t="s">
        <v>81</v>
      </c>
      <c r="G23" s="9" t="s">
        <v>81</v>
      </c>
      <c r="H23" s="9" t="s">
        <v>81</v>
      </c>
      <c r="I23" s="9" t="s">
        <v>81</v>
      </c>
      <c r="J23" s="9" t="s">
        <v>81</v>
      </c>
      <c r="K23" s="9" t="s">
        <v>81</v>
      </c>
      <c r="L23" s="9" t="s">
        <v>81</v>
      </c>
      <c r="M23" s="9" t="s">
        <v>81</v>
      </c>
      <c r="N23" s="9" t="s">
        <v>81</v>
      </c>
      <c r="O23" s="9" t="s">
        <v>81</v>
      </c>
      <c r="P23" s="9" t="s">
        <v>81</v>
      </c>
      <c r="Q23" s="9" t="s">
        <v>81</v>
      </c>
      <c r="R23" s="9" t="s">
        <v>81</v>
      </c>
      <c r="S23" s="9" t="s">
        <v>81</v>
      </c>
      <c r="T23" s="9" t="s">
        <v>81</v>
      </c>
      <c r="U23" s="9" t="s">
        <v>81</v>
      </c>
      <c r="V23" s="9" t="s">
        <v>81</v>
      </c>
      <c r="W23" s="9" t="s">
        <v>81</v>
      </c>
      <c r="X23" s="9" t="s">
        <v>81</v>
      </c>
      <c r="Y23" s="9" t="s">
        <v>81</v>
      </c>
      <c r="Z23" s="9" t="s">
        <v>81</v>
      </c>
      <c r="AA23" s="9" t="s">
        <v>81</v>
      </c>
      <c r="AB23" s="9" t="s">
        <v>81</v>
      </c>
      <c r="AC23" s="9" t="s">
        <v>81</v>
      </c>
      <c r="AD23" s="9" t="s">
        <v>81</v>
      </c>
      <c r="AE23" s="9" t="s">
        <v>81</v>
      </c>
      <c r="AF23" s="9" t="s">
        <v>81</v>
      </c>
      <c r="AG23" s="9" t="s">
        <v>81</v>
      </c>
      <c r="AH23" s="9" t="s">
        <v>81</v>
      </c>
      <c r="AI23" s="9" t="s">
        <v>81</v>
      </c>
      <c r="AJ23" s="9" t="s">
        <v>81</v>
      </c>
      <c r="AK23" s="9" t="s">
        <v>81</v>
      </c>
      <c r="AL23" s="9" t="s">
        <v>81</v>
      </c>
      <c r="AM23" s="9" t="s">
        <v>81</v>
      </c>
      <c r="AN23" s="9" t="s">
        <v>81</v>
      </c>
      <c r="AO23" s="9" t="s">
        <v>81</v>
      </c>
      <c r="AP23" s="9" t="s">
        <v>81</v>
      </c>
      <c r="AQ23" s="9" t="s">
        <v>81</v>
      </c>
      <c r="AR23" s="9" t="s">
        <v>81</v>
      </c>
      <c r="AS23" s="6"/>
    </row>
    <row r="24" spans="1:45" s="20" customFormat="1">
      <c r="A24" s="24" t="s">
        <v>93</v>
      </c>
      <c r="B24" s="25"/>
      <c r="C24" s="19">
        <v>5.4105549303450529</v>
      </c>
      <c r="D24" s="19">
        <v>7.8711453397329638</v>
      </c>
      <c r="E24" s="19">
        <v>7.4503748365955049</v>
      </c>
      <c r="F24" s="19">
        <v>20.00401286676469</v>
      </c>
      <c r="G24" s="19">
        <v>13.335875214956721</v>
      </c>
      <c r="H24" s="19">
        <v>12.249742747127311</v>
      </c>
      <c r="I24" s="19">
        <v>11.469757140955609</v>
      </c>
      <c r="J24" s="19">
        <v>9.2187203250965091</v>
      </c>
      <c r="K24" s="19">
        <v>8.194783783836316</v>
      </c>
      <c r="L24" s="19">
        <v>7.2838455628603516</v>
      </c>
      <c r="M24" s="19">
        <v>7.9224289840081683</v>
      </c>
      <c r="N24" s="19">
        <v>13.214079444268741</v>
      </c>
      <c r="O24" s="19">
        <v>13.58992377276855</v>
      </c>
      <c r="P24" s="19">
        <v>17.0594283133902</v>
      </c>
      <c r="Q24" s="19" t="s">
        <v>94</v>
      </c>
      <c r="R24" s="19" t="s">
        <v>94</v>
      </c>
      <c r="S24" s="19" t="s">
        <v>94</v>
      </c>
      <c r="T24" s="19">
        <v>8.6616913677371095</v>
      </c>
      <c r="U24" s="19">
        <v>8.2235907750324149</v>
      </c>
      <c r="V24" s="19">
        <v>23.76836448785139</v>
      </c>
      <c r="W24" s="19">
        <v>16.333142776539152</v>
      </c>
      <c r="X24" s="19" t="s">
        <v>94</v>
      </c>
      <c r="Y24" s="19" t="s">
        <v>94</v>
      </c>
      <c r="Z24" s="19">
        <v>6.811003121827417</v>
      </c>
      <c r="AA24" s="19">
        <v>18.197973291109221</v>
      </c>
      <c r="AB24" s="19" t="s">
        <v>94</v>
      </c>
      <c r="AC24" s="19">
        <v>23.098690624980481</v>
      </c>
      <c r="AD24" s="19">
        <v>18.520092494258339</v>
      </c>
      <c r="AE24" s="19" t="s">
        <v>94</v>
      </c>
      <c r="AF24" s="19" t="s">
        <v>94</v>
      </c>
      <c r="AG24" s="19">
        <v>16.806676467351011</v>
      </c>
      <c r="AH24" s="19">
        <v>27.180200893507848</v>
      </c>
      <c r="AI24" s="19" t="s">
        <v>94</v>
      </c>
      <c r="AJ24" s="19">
        <v>12.4457593743573</v>
      </c>
      <c r="AK24" s="19">
        <v>9.5634891631428118</v>
      </c>
      <c r="AL24" s="19">
        <v>12.4457593743573</v>
      </c>
      <c r="AM24" s="19">
        <v>30.990228098485471</v>
      </c>
      <c r="AN24" s="19">
        <v>11.797546182087981</v>
      </c>
      <c r="AO24" s="19">
        <v>8.4030525088417249</v>
      </c>
      <c r="AP24" s="19">
        <v>17.0594283133902</v>
      </c>
      <c r="AQ24" s="19">
        <v>13.46110193498245</v>
      </c>
      <c r="AR24" s="19">
        <v>20.434262724585061</v>
      </c>
      <c r="AS24" s="6"/>
    </row>
    <row r="25" spans="1:45">
      <c r="A25" s="11" t="s">
        <v>164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5">
      <c r="A26" s="13" t="s">
        <v>96</v>
      </c>
    </row>
  </sheetData>
  <mergeCells count="19">
    <mergeCell ref="AP2:AR2"/>
    <mergeCell ref="A2:C2"/>
    <mergeCell ref="A3:B5"/>
    <mergeCell ref="B6:B8"/>
    <mergeCell ref="B9:B11"/>
    <mergeCell ref="AH3:AL3"/>
    <mergeCell ref="AM3:AR3"/>
    <mergeCell ref="D3:E3"/>
    <mergeCell ref="F3:J3"/>
    <mergeCell ref="K3:L3"/>
    <mergeCell ref="M3:S3"/>
    <mergeCell ref="T3:Y3"/>
    <mergeCell ref="Z3:AG3"/>
    <mergeCell ref="A24:B24"/>
    <mergeCell ref="B12:B14"/>
    <mergeCell ref="B15:B17"/>
    <mergeCell ref="B18:B20"/>
    <mergeCell ref="B21:B23"/>
    <mergeCell ref="A6:A23"/>
  </mergeCells>
  <hyperlinks>
    <hyperlink ref="A1" location="'TOC'!A1:A1" display="Back to TOC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38"/>
  <sheetViews>
    <sheetView workbookViewId="0"/>
  </sheetViews>
  <sheetFormatPr baseColWidth="10" defaultColWidth="8.83203125" defaultRowHeight="15"/>
  <cols>
    <col min="1" max="1" width="50" style="17" bestFit="1" customWidth="1"/>
    <col min="2" max="2" width="25" style="17" bestFit="1" customWidth="1"/>
    <col min="3" max="45" width="12.6640625" style="17" customWidth="1"/>
  </cols>
  <sheetData>
    <row r="1" spans="1:45" ht="52" customHeight="1">
      <c r="A1" s="5" t="str">
        <f>HYPERLINK("#TOC!A1","Return to Table of Contents")</f>
        <v>Return to Table of Contents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6"/>
    </row>
    <row r="2" spans="1:45" ht="36" customHeight="1">
      <c r="A2" s="27" t="s">
        <v>165</v>
      </c>
      <c r="B2" s="22"/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26" t="s">
        <v>109</v>
      </c>
      <c r="AQ2" s="22"/>
      <c r="AR2" s="22"/>
      <c r="AS2" s="6"/>
    </row>
    <row r="3" spans="1:45" ht="37" customHeight="1">
      <c r="A3" s="28"/>
      <c r="B3" s="22"/>
      <c r="C3" s="14" t="s">
        <v>20</v>
      </c>
      <c r="D3" s="29" t="s">
        <v>21</v>
      </c>
      <c r="E3" s="22"/>
      <c r="F3" s="29" t="s">
        <v>22</v>
      </c>
      <c r="G3" s="22"/>
      <c r="H3" s="22"/>
      <c r="I3" s="22"/>
      <c r="J3" s="22"/>
      <c r="K3" s="29" t="s">
        <v>23</v>
      </c>
      <c r="L3" s="22"/>
      <c r="M3" s="29" t="s">
        <v>24</v>
      </c>
      <c r="N3" s="22"/>
      <c r="O3" s="22"/>
      <c r="P3" s="22"/>
      <c r="Q3" s="22"/>
      <c r="R3" s="22"/>
      <c r="S3" s="22"/>
      <c r="T3" s="29" t="s">
        <v>25</v>
      </c>
      <c r="U3" s="22"/>
      <c r="V3" s="22"/>
      <c r="W3" s="22"/>
      <c r="X3" s="22"/>
      <c r="Y3" s="22"/>
      <c r="Z3" s="29" t="s">
        <v>26</v>
      </c>
      <c r="AA3" s="22"/>
      <c r="AB3" s="22"/>
      <c r="AC3" s="22"/>
      <c r="AD3" s="22"/>
      <c r="AE3" s="22"/>
      <c r="AF3" s="22"/>
      <c r="AG3" s="22"/>
      <c r="AH3" s="29" t="s">
        <v>27</v>
      </c>
      <c r="AI3" s="22"/>
      <c r="AJ3" s="22"/>
      <c r="AK3" s="22"/>
      <c r="AL3" s="22"/>
      <c r="AM3" s="29" t="s">
        <v>28</v>
      </c>
      <c r="AN3" s="22"/>
      <c r="AO3" s="22"/>
      <c r="AP3" s="22"/>
      <c r="AQ3" s="22"/>
      <c r="AR3" s="22"/>
      <c r="AS3" s="6"/>
    </row>
    <row r="4" spans="1:45" ht="16" customHeight="1">
      <c r="A4" s="22"/>
      <c r="B4" s="22"/>
      <c r="C4" s="15" t="s">
        <v>29</v>
      </c>
      <c r="D4" s="15" t="s">
        <v>29</v>
      </c>
      <c r="E4" s="15" t="s">
        <v>30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29</v>
      </c>
      <c r="L4" s="15" t="s">
        <v>30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 t="s">
        <v>35</v>
      </c>
      <c r="T4" s="15" t="s">
        <v>29</v>
      </c>
      <c r="U4" s="15" t="s">
        <v>30</v>
      </c>
      <c r="V4" s="15" t="s">
        <v>31</v>
      </c>
      <c r="W4" s="15" t="s">
        <v>32</v>
      </c>
      <c r="X4" s="15" t="s">
        <v>33</v>
      </c>
      <c r="Y4" s="15" t="s">
        <v>34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35</v>
      </c>
      <c r="AG4" s="15" t="s">
        <v>36</v>
      </c>
      <c r="AH4" s="15" t="s">
        <v>29</v>
      </c>
      <c r="AI4" s="15" t="s">
        <v>30</v>
      </c>
      <c r="AJ4" s="15" t="s">
        <v>31</v>
      </c>
      <c r="AK4" s="15" t="s">
        <v>32</v>
      </c>
      <c r="AL4" s="15" t="s">
        <v>33</v>
      </c>
      <c r="AM4" s="15" t="s">
        <v>29</v>
      </c>
      <c r="AN4" s="15" t="s">
        <v>30</v>
      </c>
      <c r="AO4" s="15" t="s">
        <v>31</v>
      </c>
      <c r="AP4" s="15" t="s">
        <v>32</v>
      </c>
      <c r="AQ4" s="15" t="s">
        <v>33</v>
      </c>
      <c r="AR4" s="15" t="s">
        <v>34</v>
      </c>
      <c r="AS4" s="6"/>
    </row>
    <row r="5" spans="1:45" ht="34.5" customHeight="1">
      <c r="A5" s="22"/>
      <c r="B5" s="22"/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4" t="s">
        <v>49</v>
      </c>
      <c r="P5" s="14" t="s">
        <v>50</v>
      </c>
      <c r="Q5" s="14" t="s">
        <v>51</v>
      </c>
      <c r="R5" s="14" t="s">
        <v>52</v>
      </c>
      <c r="S5" s="14" t="s">
        <v>53</v>
      </c>
      <c r="T5" s="14" t="s">
        <v>54</v>
      </c>
      <c r="U5" s="14" t="s">
        <v>55</v>
      </c>
      <c r="V5" s="14" t="s">
        <v>56</v>
      </c>
      <c r="W5" s="14" t="s">
        <v>57</v>
      </c>
      <c r="X5" s="14" t="s">
        <v>58</v>
      </c>
      <c r="Y5" s="14" t="s">
        <v>59</v>
      </c>
      <c r="Z5" s="14" t="s">
        <v>60</v>
      </c>
      <c r="AA5" s="14" t="s">
        <v>61</v>
      </c>
      <c r="AB5" s="14" t="s">
        <v>62</v>
      </c>
      <c r="AC5" s="14" t="s">
        <v>63</v>
      </c>
      <c r="AD5" s="14" t="s">
        <v>64</v>
      </c>
      <c r="AE5" s="14" t="s">
        <v>65</v>
      </c>
      <c r="AF5" s="14" t="s">
        <v>66</v>
      </c>
      <c r="AG5" s="14" t="s">
        <v>67</v>
      </c>
      <c r="AH5" s="14" t="s">
        <v>68</v>
      </c>
      <c r="AI5" s="14" t="s">
        <v>69</v>
      </c>
      <c r="AJ5" s="14" t="s">
        <v>70</v>
      </c>
      <c r="AK5" s="14" t="s">
        <v>71</v>
      </c>
      <c r="AL5" s="14" t="s">
        <v>72</v>
      </c>
      <c r="AM5" s="14" t="s">
        <v>73</v>
      </c>
      <c r="AN5" s="14" t="s">
        <v>74</v>
      </c>
      <c r="AO5" s="14" t="s">
        <v>75</v>
      </c>
      <c r="AP5" s="14" t="s">
        <v>76</v>
      </c>
      <c r="AQ5" s="14" t="s">
        <v>77</v>
      </c>
      <c r="AR5" s="14" t="s">
        <v>78</v>
      </c>
      <c r="AS5" s="6"/>
    </row>
    <row r="6" spans="1:45">
      <c r="A6" s="23" t="s">
        <v>166</v>
      </c>
      <c r="B6" s="21" t="s">
        <v>167</v>
      </c>
      <c r="C6" s="7">
        <v>5.408301390985E-2</v>
      </c>
      <c r="D6" s="7">
        <v>8.5506361873460002E-2</v>
      </c>
      <c r="E6" s="7">
        <v>2.183494344886E-2</v>
      </c>
      <c r="F6" s="7">
        <v>0</v>
      </c>
      <c r="G6" s="7">
        <v>0.1055583463427</v>
      </c>
      <c r="H6" s="7">
        <v>5.6602098016239999E-2</v>
      </c>
      <c r="I6" s="7">
        <v>8.2255003890249992E-2</v>
      </c>
      <c r="J6" s="7">
        <v>2.1783761996290001E-2</v>
      </c>
      <c r="K6" s="7">
        <v>8.0786867069859991E-2</v>
      </c>
      <c r="L6" s="7">
        <v>1.4844858244090001E-2</v>
      </c>
      <c r="M6" s="7">
        <v>4.3012076160739987E-2</v>
      </c>
      <c r="N6" s="7">
        <v>0.1195452254146</v>
      </c>
      <c r="O6" s="7">
        <v>0</v>
      </c>
      <c r="P6" s="7">
        <v>6.5218506027209994E-2</v>
      </c>
      <c r="Q6" s="7">
        <v>0</v>
      </c>
      <c r="R6" s="7">
        <v>0</v>
      </c>
      <c r="S6" s="7">
        <v>0.35707070517829997</v>
      </c>
      <c r="T6" s="7">
        <v>6.9889058710840002E-2</v>
      </c>
      <c r="U6" s="7">
        <v>2.4950539374700001E-2</v>
      </c>
      <c r="V6" s="7">
        <v>0.1115696097702</v>
      </c>
      <c r="W6" s="7">
        <v>5.8820062677619987E-2</v>
      </c>
      <c r="X6" s="7">
        <v>0</v>
      </c>
      <c r="Y6" s="7">
        <v>0</v>
      </c>
      <c r="Z6" s="7">
        <v>6.7293472696369996E-2</v>
      </c>
      <c r="AA6" s="7">
        <v>0</v>
      </c>
      <c r="AB6" s="7">
        <v>0</v>
      </c>
      <c r="AC6" s="7">
        <v>0</v>
      </c>
      <c r="AD6" s="7">
        <v>2.9032496345470001E-2</v>
      </c>
      <c r="AE6" s="7">
        <v>0</v>
      </c>
      <c r="AF6" s="7">
        <v>0</v>
      </c>
      <c r="AG6" s="7">
        <v>8.5610389567770007E-2</v>
      </c>
      <c r="AH6" s="7">
        <v>8.7679312333540007E-3</v>
      </c>
      <c r="AI6" s="7">
        <v>0</v>
      </c>
      <c r="AJ6" s="7">
        <v>8.1227507172600008E-2</v>
      </c>
      <c r="AK6" s="7">
        <v>3.7549344986709997E-2</v>
      </c>
      <c r="AL6" s="7">
        <v>7.588635901723001E-2</v>
      </c>
      <c r="AM6" s="7">
        <v>0.20865326322120001</v>
      </c>
      <c r="AN6" s="7">
        <v>0.101551079808</v>
      </c>
      <c r="AO6" s="7">
        <v>2.906617776345E-2</v>
      </c>
      <c r="AP6" s="7">
        <v>0</v>
      </c>
      <c r="AQ6" s="7">
        <v>4.6760223726349994E-3</v>
      </c>
      <c r="AR6" s="7">
        <v>6.5816168692510002E-2</v>
      </c>
      <c r="AS6" s="6"/>
    </row>
    <row r="7" spans="1:45">
      <c r="A7" s="22"/>
      <c r="B7" s="22"/>
      <c r="C7" s="8">
        <v>8</v>
      </c>
      <c r="D7" s="8">
        <v>6</v>
      </c>
      <c r="E7" s="8">
        <v>2</v>
      </c>
      <c r="F7" s="8">
        <v>0</v>
      </c>
      <c r="G7" s="8">
        <v>3</v>
      </c>
      <c r="H7" s="8">
        <v>1</v>
      </c>
      <c r="I7" s="8">
        <v>1</v>
      </c>
      <c r="J7" s="8">
        <v>3</v>
      </c>
      <c r="K7" s="8">
        <v>5</v>
      </c>
      <c r="L7" s="8">
        <v>2</v>
      </c>
      <c r="M7" s="8">
        <v>4</v>
      </c>
      <c r="N7" s="8">
        <v>2</v>
      </c>
      <c r="O7" s="8">
        <v>0</v>
      </c>
      <c r="P7" s="8">
        <v>1</v>
      </c>
      <c r="Q7" s="8">
        <v>0</v>
      </c>
      <c r="R7" s="8">
        <v>0</v>
      </c>
      <c r="S7" s="8">
        <v>1</v>
      </c>
      <c r="T7" s="8">
        <v>4</v>
      </c>
      <c r="U7" s="8">
        <v>2</v>
      </c>
      <c r="V7" s="8">
        <v>1</v>
      </c>
      <c r="W7" s="8">
        <v>1</v>
      </c>
      <c r="X7" s="8">
        <v>0</v>
      </c>
      <c r="Y7" s="8">
        <v>0</v>
      </c>
      <c r="Z7" s="8">
        <v>5</v>
      </c>
      <c r="AA7" s="8">
        <v>0</v>
      </c>
      <c r="AB7" s="8">
        <v>0</v>
      </c>
      <c r="AC7" s="8">
        <v>0</v>
      </c>
      <c r="AD7" s="8">
        <v>1</v>
      </c>
      <c r="AE7" s="8">
        <v>0</v>
      </c>
      <c r="AF7" s="8">
        <v>0</v>
      </c>
      <c r="AG7" s="8">
        <v>2</v>
      </c>
      <c r="AH7" s="8">
        <v>1</v>
      </c>
      <c r="AI7" s="8">
        <v>0</v>
      </c>
      <c r="AJ7" s="8">
        <v>2</v>
      </c>
      <c r="AK7" s="8">
        <v>2</v>
      </c>
      <c r="AL7" s="8">
        <v>3</v>
      </c>
      <c r="AM7" s="8">
        <v>1</v>
      </c>
      <c r="AN7" s="8">
        <v>2</v>
      </c>
      <c r="AO7" s="8">
        <v>2</v>
      </c>
      <c r="AP7" s="8">
        <v>0</v>
      </c>
      <c r="AQ7" s="8">
        <v>1</v>
      </c>
      <c r="AR7" s="8">
        <v>2</v>
      </c>
      <c r="AS7" s="6"/>
    </row>
    <row r="8" spans="1:45">
      <c r="A8" s="22"/>
      <c r="B8" s="22"/>
      <c r="C8" s="9" t="s">
        <v>81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 t="s">
        <v>81</v>
      </c>
      <c r="Z8" s="9"/>
      <c r="AA8" s="9"/>
      <c r="AB8" s="9" t="s">
        <v>81</v>
      </c>
      <c r="AC8" s="9"/>
      <c r="AD8" s="9"/>
      <c r="AE8" s="9"/>
      <c r="AF8" s="9"/>
      <c r="AG8" s="9"/>
      <c r="AH8" s="9"/>
      <c r="AI8" s="9"/>
      <c r="AJ8" s="9"/>
      <c r="AK8" s="9"/>
      <c r="AL8" s="9"/>
      <c r="AM8" s="10" t="s">
        <v>110</v>
      </c>
      <c r="AN8" s="10" t="s">
        <v>101</v>
      </c>
      <c r="AO8" s="9"/>
      <c r="AP8" s="9"/>
      <c r="AQ8" s="9"/>
      <c r="AR8" s="9"/>
      <c r="AS8" s="6"/>
    </row>
    <row r="9" spans="1:45">
      <c r="A9" s="22"/>
      <c r="B9" s="21" t="s">
        <v>168</v>
      </c>
      <c r="C9" s="7">
        <v>3.2351199810190003E-2</v>
      </c>
      <c r="D9" s="7">
        <v>4.5678813606230002E-2</v>
      </c>
      <c r="E9" s="7">
        <v>1.8673795694339999E-2</v>
      </c>
      <c r="F9" s="7">
        <v>1.3784124688380001E-2</v>
      </c>
      <c r="G9" s="7">
        <v>0</v>
      </c>
      <c r="H9" s="7">
        <v>2.5944715825459999E-2</v>
      </c>
      <c r="I9" s="7">
        <v>3.1296270525370002E-3</v>
      </c>
      <c r="J9" s="7">
        <v>7.522174226561E-2</v>
      </c>
      <c r="K9" s="7">
        <v>5.136823033172E-2</v>
      </c>
      <c r="L9" s="7">
        <v>1.0164622874819999E-2</v>
      </c>
      <c r="M9" s="7">
        <v>5.8849621696699987E-2</v>
      </c>
      <c r="N9" s="7">
        <v>3.1441270253829999E-2</v>
      </c>
      <c r="O9" s="7">
        <v>0</v>
      </c>
      <c r="P9" s="7">
        <v>7.740436548162E-3</v>
      </c>
      <c r="Q9" s="7">
        <v>0</v>
      </c>
      <c r="R9" s="7">
        <v>0</v>
      </c>
      <c r="S9" s="7">
        <v>0</v>
      </c>
      <c r="T9" s="7">
        <v>9.4435629853460001E-3</v>
      </c>
      <c r="U9" s="7">
        <v>6.6887150492860009E-2</v>
      </c>
      <c r="V9" s="7">
        <v>2.2833483846360001E-2</v>
      </c>
      <c r="W9" s="7">
        <v>1.173125813418E-2</v>
      </c>
      <c r="X9" s="7">
        <v>0</v>
      </c>
      <c r="Y9" s="7">
        <v>0</v>
      </c>
      <c r="Z9" s="7">
        <v>4.4574251384850001E-2</v>
      </c>
      <c r="AA9" s="7">
        <v>0</v>
      </c>
      <c r="AB9" s="7">
        <v>0</v>
      </c>
      <c r="AC9" s="7">
        <v>0</v>
      </c>
      <c r="AD9" s="7">
        <v>3.5085920009639997E-2</v>
      </c>
      <c r="AE9" s="7">
        <v>0</v>
      </c>
      <c r="AF9" s="7">
        <v>0</v>
      </c>
      <c r="AG9" s="7">
        <v>5.6535062544439997E-3</v>
      </c>
      <c r="AH9" s="7">
        <v>8.7679312333540007E-3</v>
      </c>
      <c r="AI9" s="7">
        <v>0</v>
      </c>
      <c r="AJ9" s="7">
        <v>2.1173734118219999E-2</v>
      </c>
      <c r="AK9" s="7">
        <v>6.0368542134530002E-2</v>
      </c>
      <c r="AL9" s="7">
        <v>4.0750581534519997E-3</v>
      </c>
      <c r="AM9" s="7">
        <v>0</v>
      </c>
      <c r="AN9" s="7">
        <v>1.6128789387570001E-2</v>
      </c>
      <c r="AO9" s="7">
        <v>1.1299104023720001E-2</v>
      </c>
      <c r="AP9" s="7">
        <v>5.9959457483769997E-2</v>
      </c>
      <c r="AQ9" s="7">
        <v>0</v>
      </c>
      <c r="AR9" s="7">
        <v>9.6705703187299999E-2</v>
      </c>
      <c r="AS9" s="6"/>
    </row>
    <row r="10" spans="1:45">
      <c r="A10" s="22"/>
      <c r="B10" s="22"/>
      <c r="C10" s="8">
        <v>8</v>
      </c>
      <c r="D10" s="8">
        <v>4</v>
      </c>
      <c r="E10" s="8">
        <v>4</v>
      </c>
      <c r="F10" s="8">
        <v>1</v>
      </c>
      <c r="G10" s="8">
        <v>0</v>
      </c>
      <c r="H10" s="8">
        <v>1</v>
      </c>
      <c r="I10" s="8">
        <v>1</v>
      </c>
      <c r="J10" s="8">
        <v>5</v>
      </c>
      <c r="K10" s="8">
        <v>5</v>
      </c>
      <c r="L10" s="8">
        <v>3</v>
      </c>
      <c r="M10" s="8">
        <v>5</v>
      </c>
      <c r="N10" s="8">
        <v>2</v>
      </c>
      <c r="O10" s="8">
        <v>0</v>
      </c>
      <c r="P10" s="8">
        <v>1</v>
      </c>
      <c r="Q10" s="8">
        <v>0</v>
      </c>
      <c r="R10" s="8">
        <v>0</v>
      </c>
      <c r="S10" s="8">
        <v>0</v>
      </c>
      <c r="T10" s="8">
        <v>2</v>
      </c>
      <c r="U10" s="8">
        <v>2</v>
      </c>
      <c r="V10" s="8">
        <v>2</v>
      </c>
      <c r="W10" s="8">
        <v>2</v>
      </c>
      <c r="X10" s="8">
        <v>0</v>
      </c>
      <c r="Y10" s="8">
        <v>0</v>
      </c>
      <c r="Z10" s="8">
        <v>6</v>
      </c>
      <c r="AA10" s="8">
        <v>0</v>
      </c>
      <c r="AB10" s="8">
        <v>0</v>
      </c>
      <c r="AC10" s="8">
        <v>0</v>
      </c>
      <c r="AD10" s="8">
        <v>1</v>
      </c>
      <c r="AE10" s="8">
        <v>0</v>
      </c>
      <c r="AF10" s="8">
        <v>0</v>
      </c>
      <c r="AG10" s="8">
        <v>1</v>
      </c>
      <c r="AH10" s="8">
        <v>1</v>
      </c>
      <c r="AI10" s="8">
        <v>0</v>
      </c>
      <c r="AJ10" s="8">
        <v>3</v>
      </c>
      <c r="AK10" s="8">
        <v>3</v>
      </c>
      <c r="AL10" s="8">
        <v>1</v>
      </c>
      <c r="AM10" s="8">
        <v>0</v>
      </c>
      <c r="AN10" s="8">
        <v>3</v>
      </c>
      <c r="AO10" s="8">
        <v>2</v>
      </c>
      <c r="AP10" s="8">
        <v>2</v>
      </c>
      <c r="AQ10" s="8">
        <v>0</v>
      </c>
      <c r="AR10" s="8">
        <v>1</v>
      </c>
      <c r="AS10" s="6"/>
    </row>
    <row r="11" spans="1:45">
      <c r="A11" s="22"/>
      <c r="B11" s="22"/>
      <c r="C11" s="9" t="s">
        <v>81</v>
      </c>
      <c r="D11" s="9"/>
      <c r="E11" s="9"/>
      <c r="F11" s="9"/>
      <c r="G11" s="9"/>
      <c r="H11" s="9"/>
      <c r="I11" s="9"/>
      <c r="J11" s="10" t="s">
        <v>85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 t="s">
        <v>81</v>
      </c>
      <c r="Z11" s="9"/>
      <c r="AA11" s="9"/>
      <c r="AB11" s="9" t="s">
        <v>81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6"/>
    </row>
    <row r="12" spans="1:45">
      <c r="A12" s="22"/>
      <c r="B12" s="21" t="s">
        <v>169</v>
      </c>
      <c r="C12" s="7">
        <v>0.1624131606841</v>
      </c>
      <c r="D12" s="7">
        <v>0.1530413606239</v>
      </c>
      <c r="E12" s="7">
        <v>0.17203092862659999</v>
      </c>
      <c r="F12" s="7">
        <v>0.59576265380409998</v>
      </c>
      <c r="G12" s="7">
        <v>3.2446352931820001E-2</v>
      </c>
      <c r="H12" s="7">
        <v>0</v>
      </c>
      <c r="I12" s="7">
        <v>0.18877888623479999</v>
      </c>
      <c r="J12" s="7">
        <v>0.23177112830230001</v>
      </c>
      <c r="K12" s="7">
        <v>0.174939074237</v>
      </c>
      <c r="L12" s="7">
        <v>0.15252572040599999</v>
      </c>
      <c r="M12" s="7">
        <v>7.6921286260489996E-2</v>
      </c>
      <c r="N12" s="7">
        <v>0.35443890884779988</v>
      </c>
      <c r="O12" s="7">
        <v>0.26072242159999998</v>
      </c>
      <c r="P12" s="7">
        <v>0.1983333434839</v>
      </c>
      <c r="Q12" s="7">
        <v>0</v>
      </c>
      <c r="R12" s="7">
        <v>0</v>
      </c>
      <c r="S12" s="7">
        <v>0.17257871177699999</v>
      </c>
      <c r="T12" s="7">
        <v>0.1266784468571</v>
      </c>
      <c r="U12" s="7">
        <v>0.18185402707920001</v>
      </c>
      <c r="V12" s="7">
        <v>4.5786750714180001E-2</v>
      </c>
      <c r="W12" s="7">
        <v>0.29838586417910001</v>
      </c>
      <c r="X12" s="7">
        <v>8.8998232066580002E-2</v>
      </c>
      <c r="Y12" s="7">
        <v>0</v>
      </c>
      <c r="Z12" s="7">
        <v>0.17660731420039999</v>
      </c>
      <c r="AA12" s="7">
        <v>0.1729371046266</v>
      </c>
      <c r="AB12" s="7">
        <v>0</v>
      </c>
      <c r="AC12" s="7">
        <v>0.47083035320869998</v>
      </c>
      <c r="AD12" s="7">
        <v>8.8956804490079991E-2</v>
      </c>
      <c r="AE12" s="7">
        <v>0</v>
      </c>
      <c r="AF12" s="7">
        <v>0</v>
      </c>
      <c r="AG12" s="7">
        <v>3.6952272657859997E-2</v>
      </c>
      <c r="AH12" s="7">
        <v>0.15414052281230001</v>
      </c>
      <c r="AI12" s="7">
        <v>0.10383993349329999</v>
      </c>
      <c r="AJ12" s="7">
        <v>0.17941669290119999</v>
      </c>
      <c r="AK12" s="7">
        <v>0.14306375638669999</v>
      </c>
      <c r="AL12" s="7">
        <v>0.19297387192910001</v>
      </c>
      <c r="AM12" s="7">
        <v>0.42081062614460002</v>
      </c>
      <c r="AN12" s="7">
        <v>0.1244448182898</v>
      </c>
      <c r="AO12" s="7">
        <v>0.1889888672709</v>
      </c>
      <c r="AP12" s="7">
        <v>0</v>
      </c>
      <c r="AQ12" s="7">
        <v>0.1233743566499</v>
      </c>
      <c r="AR12" s="7">
        <v>0.13584604573920001</v>
      </c>
      <c r="AS12" s="6"/>
    </row>
    <row r="13" spans="1:45">
      <c r="A13" s="22"/>
      <c r="B13" s="22"/>
      <c r="C13" s="8">
        <v>25</v>
      </c>
      <c r="D13" s="8">
        <v>9</v>
      </c>
      <c r="E13" s="8">
        <v>16</v>
      </c>
      <c r="F13" s="8">
        <v>4</v>
      </c>
      <c r="G13" s="8">
        <v>2</v>
      </c>
      <c r="H13" s="8">
        <v>0</v>
      </c>
      <c r="I13" s="8">
        <v>6</v>
      </c>
      <c r="J13" s="8">
        <v>13</v>
      </c>
      <c r="K13" s="8">
        <v>12</v>
      </c>
      <c r="L13" s="8">
        <v>13</v>
      </c>
      <c r="M13" s="8">
        <v>9</v>
      </c>
      <c r="N13" s="8">
        <v>4</v>
      </c>
      <c r="O13" s="8">
        <v>6</v>
      </c>
      <c r="P13" s="8">
        <v>4</v>
      </c>
      <c r="Q13" s="8">
        <v>0</v>
      </c>
      <c r="R13" s="8">
        <v>0</v>
      </c>
      <c r="S13" s="8">
        <v>2</v>
      </c>
      <c r="T13" s="8">
        <v>9</v>
      </c>
      <c r="U13" s="8">
        <v>10</v>
      </c>
      <c r="V13" s="8">
        <v>1</v>
      </c>
      <c r="W13" s="8">
        <v>4</v>
      </c>
      <c r="X13" s="8">
        <v>1</v>
      </c>
      <c r="Y13" s="8">
        <v>0</v>
      </c>
      <c r="Z13" s="8">
        <v>17</v>
      </c>
      <c r="AA13" s="8">
        <v>2</v>
      </c>
      <c r="AB13" s="8">
        <v>0</v>
      </c>
      <c r="AC13" s="8">
        <v>2</v>
      </c>
      <c r="AD13" s="8">
        <v>2</v>
      </c>
      <c r="AE13" s="8">
        <v>0</v>
      </c>
      <c r="AF13" s="8">
        <v>0</v>
      </c>
      <c r="AG13" s="8">
        <v>2</v>
      </c>
      <c r="AH13" s="8">
        <v>2</v>
      </c>
      <c r="AI13" s="8">
        <v>1</v>
      </c>
      <c r="AJ13" s="8">
        <v>9</v>
      </c>
      <c r="AK13" s="8">
        <v>8</v>
      </c>
      <c r="AL13" s="8">
        <v>5</v>
      </c>
      <c r="AM13" s="8">
        <v>2</v>
      </c>
      <c r="AN13" s="8">
        <v>2</v>
      </c>
      <c r="AO13" s="8">
        <v>15</v>
      </c>
      <c r="AP13" s="8">
        <v>0</v>
      </c>
      <c r="AQ13" s="8">
        <v>4</v>
      </c>
      <c r="AR13" s="8">
        <v>2</v>
      </c>
      <c r="AS13" s="6"/>
    </row>
    <row r="14" spans="1:45">
      <c r="A14" s="22"/>
      <c r="B14" s="22"/>
      <c r="C14" s="9" t="s">
        <v>81</v>
      </c>
      <c r="D14" s="9"/>
      <c r="E14" s="9"/>
      <c r="F14" s="10" t="s">
        <v>142</v>
      </c>
      <c r="G14" s="9"/>
      <c r="H14" s="9"/>
      <c r="I14" s="9"/>
      <c r="J14" s="10" t="s">
        <v>86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 t="s">
        <v>81</v>
      </c>
      <c r="Z14" s="9"/>
      <c r="AA14" s="9"/>
      <c r="AB14" s="9" t="s">
        <v>81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6"/>
    </row>
    <row r="15" spans="1:45">
      <c r="A15" s="22"/>
      <c r="B15" s="21" t="s">
        <v>170</v>
      </c>
      <c r="C15" s="7">
        <v>0.1896285153801</v>
      </c>
      <c r="D15" s="7">
        <v>0.25921352108270002</v>
      </c>
      <c r="E15" s="7">
        <v>0.1182172141551</v>
      </c>
      <c r="F15" s="7">
        <v>0.2673215428147</v>
      </c>
      <c r="G15" s="7">
        <v>0.35567173008349989</v>
      </c>
      <c r="H15" s="7">
        <v>0.21060588249519999</v>
      </c>
      <c r="I15" s="7">
        <v>0.1181041808104</v>
      </c>
      <c r="J15" s="7">
        <v>0.1224688087032</v>
      </c>
      <c r="K15" s="7">
        <v>0.1563385981564</v>
      </c>
      <c r="L15" s="7">
        <v>0.23671506797620001</v>
      </c>
      <c r="M15" s="7">
        <v>0.21846582398760001</v>
      </c>
      <c r="N15" s="7">
        <v>0.10517801068050001</v>
      </c>
      <c r="O15" s="7">
        <v>0.2161743580512</v>
      </c>
      <c r="P15" s="7">
        <v>4.631366733766E-2</v>
      </c>
      <c r="Q15" s="7">
        <v>0</v>
      </c>
      <c r="R15" s="7">
        <v>0.82040267933519995</v>
      </c>
      <c r="S15" s="7">
        <v>3.7104170628659998E-2</v>
      </c>
      <c r="T15" s="7">
        <v>0.27290994326669998</v>
      </c>
      <c r="U15" s="7">
        <v>0.1285049869272</v>
      </c>
      <c r="V15" s="7">
        <v>0.28099969296029997</v>
      </c>
      <c r="W15" s="7">
        <v>4.8900374272729988E-2</v>
      </c>
      <c r="X15" s="7">
        <v>0.1268058479028</v>
      </c>
      <c r="Y15" s="7">
        <v>0</v>
      </c>
      <c r="Z15" s="7">
        <v>0.13995073317689999</v>
      </c>
      <c r="AA15" s="7">
        <v>0.14099902031709999</v>
      </c>
      <c r="AB15" s="7">
        <v>0</v>
      </c>
      <c r="AC15" s="7">
        <v>1.311933249528E-2</v>
      </c>
      <c r="AD15" s="7">
        <v>0.36136073780590011</v>
      </c>
      <c r="AE15" s="7">
        <v>0.53388312056479992</v>
      </c>
      <c r="AF15" s="7">
        <v>0</v>
      </c>
      <c r="AG15" s="7">
        <v>0.39415299240250001</v>
      </c>
      <c r="AH15" s="7">
        <v>8.8553236272120001E-2</v>
      </c>
      <c r="AI15" s="7">
        <v>0</v>
      </c>
      <c r="AJ15" s="7">
        <v>0.28103492744370001</v>
      </c>
      <c r="AK15" s="7">
        <v>0.2308981369441</v>
      </c>
      <c r="AL15" s="7">
        <v>5.8082775827349997E-2</v>
      </c>
      <c r="AM15" s="7">
        <v>0</v>
      </c>
      <c r="AN15" s="7">
        <v>0.26501842596719999</v>
      </c>
      <c r="AO15" s="7">
        <v>8.5218526199909994E-2</v>
      </c>
      <c r="AP15" s="7">
        <v>0.31905289670589998</v>
      </c>
      <c r="AQ15" s="7">
        <v>0.27197216137140001</v>
      </c>
      <c r="AR15" s="7">
        <v>0.29085246325890002</v>
      </c>
      <c r="AS15" s="6"/>
    </row>
    <row r="16" spans="1:45">
      <c r="A16" s="22"/>
      <c r="B16" s="22"/>
      <c r="C16" s="8">
        <v>46</v>
      </c>
      <c r="D16" s="8">
        <v>24</v>
      </c>
      <c r="E16" s="8">
        <v>22</v>
      </c>
      <c r="F16" s="8">
        <v>4</v>
      </c>
      <c r="G16" s="8">
        <v>11</v>
      </c>
      <c r="H16" s="8">
        <v>6</v>
      </c>
      <c r="I16" s="8">
        <v>11</v>
      </c>
      <c r="J16" s="8">
        <v>14</v>
      </c>
      <c r="K16" s="8">
        <v>19</v>
      </c>
      <c r="L16" s="8">
        <v>27</v>
      </c>
      <c r="M16" s="8">
        <v>23</v>
      </c>
      <c r="N16" s="8">
        <v>4</v>
      </c>
      <c r="O16" s="8">
        <v>10</v>
      </c>
      <c r="P16" s="8">
        <v>2</v>
      </c>
      <c r="Q16" s="8">
        <v>0</v>
      </c>
      <c r="R16" s="8">
        <v>1</v>
      </c>
      <c r="S16" s="8">
        <v>1</v>
      </c>
      <c r="T16" s="8">
        <v>24</v>
      </c>
      <c r="U16" s="8">
        <v>17</v>
      </c>
      <c r="V16" s="8">
        <v>1</v>
      </c>
      <c r="W16" s="8">
        <v>3</v>
      </c>
      <c r="X16" s="8">
        <v>1</v>
      </c>
      <c r="Y16" s="8">
        <v>0</v>
      </c>
      <c r="Z16" s="8">
        <v>31</v>
      </c>
      <c r="AA16" s="8">
        <v>3</v>
      </c>
      <c r="AB16" s="8">
        <v>0</v>
      </c>
      <c r="AC16" s="8">
        <v>1</v>
      </c>
      <c r="AD16" s="8">
        <v>3</v>
      </c>
      <c r="AE16" s="8">
        <v>1</v>
      </c>
      <c r="AF16" s="8">
        <v>0</v>
      </c>
      <c r="AG16" s="8">
        <v>7</v>
      </c>
      <c r="AH16" s="8">
        <v>1</v>
      </c>
      <c r="AI16" s="8">
        <v>0</v>
      </c>
      <c r="AJ16" s="8">
        <v>13</v>
      </c>
      <c r="AK16" s="8">
        <v>26</v>
      </c>
      <c r="AL16" s="8">
        <v>6</v>
      </c>
      <c r="AM16" s="8">
        <v>0</v>
      </c>
      <c r="AN16" s="8">
        <v>7</v>
      </c>
      <c r="AO16" s="8">
        <v>13</v>
      </c>
      <c r="AP16" s="8">
        <v>9</v>
      </c>
      <c r="AQ16" s="8">
        <v>9</v>
      </c>
      <c r="AR16" s="8">
        <v>8</v>
      </c>
      <c r="AS16" s="6"/>
    </row>
    <row r="17" spans="1:45">
      <c r="A17" s="22"/>
      <c r="B17" s="22"/>
      <c r="C17" s="9" t="s">
        <v>81</v>
      </c>
      <c r="D17" s="10" t="s">
        <v>86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 t="s">
        <v>85</v>
      </c>
      <c r="S17" s="9"/>
      <c r="T17" s="9"/>
      <c r="U17" s="9"/>
      <c r="V17" s="9"/>
      <c r="W17" s="9"/>
      <c r="X17" s="9"/>
      <c r="Y17" s="9" t="s">
        <v>81</v>
      </c>
      <c r="Z17" s="9"/>
      <c r="AA17" s="9"/>
      <c r="AB17" s="9" t="s">
        <v>81</v>
      </c>
      <c r="AC17" s="9"/>
      <c r="AD17" s="10" t="s">
        <v>85</v>
      </c>
      <c r="AE17" s="10" t="s">
        <v>85</v>
      </c>
      <c r="AF17" s="9"/>
      <c r="AG17" s="10" t="s">
        <v>119</v>
      </c>
      <c r="AH17" s="9"/>
      <c r="AI17" s="9"/>
      <c r="AJ17" s="10" t="s">
        <v>101</v>
      </c>
      <c r="AK17" s="9"/>
      <c r="AL17" s="9"/>
      <c r="AM17" s="9"/>
      <c r="AN17" s="9"/>
      <c r="AO17" s="9"/>
      <c r="AP17" s="9"/>
      <c r="AQ17" s="9"/>
      <c r="AR17" s="9"/>
      <c r="AS17" s="6"/>
    </row>
    <row r="18" spans="1:45">
      <c r="A18" s="22"/>
      <c r="B18" s="21" t="s">
        <v>171</v>
      </c>
      <c r="C18" s="7">
        <v>0.1894906528901</v>
      </c>
      <c r="D18" s="7">
        <v>0.12600194445679999</v>
      </c>
      <c r="E18" s="7">
        <v>0.25464565627809999</v>
      </c>
      <c r="F18" s="7">
        <v>6.5970614827899995E-2</v>
      </c>
      <c r="G18" s="7">
        <v>0.17649426604009999</v>
      </c>
      <c r="H18" s="7">
        <v>0.22929463412209999</v>
      </c>
      <c r="I18" s="7">
        <v>4.9633457271209998E-2</v>
      </c>
      <c r="J18" s="7">
        <v>0.28013855805260002</v>
      </c>
      <c r="K18" s="7">
        <v>0.139159700586</v>
      </c>
      <c r="L18" s="7">
        <v>0.24905131313119999</v>
      </c>
      <c r="M18" s="7">
        <v>0.1929747361378</v>
      </c>
      <c r="N18" s="7">
        <v>0.11052925509310001</v>
      </c>
      <c r="O18" s="7">
        <v>0.16819351489590001</v>
      </c>
      <c r="P18" s="7">
        <v>0.25215665668690002</v>
      </c>
      <c r="Q18" s="7">
        <v>0.7347001233064</v>
      </c>
      <c r="R18" s="7">
        <v>0.14574911540150001</v>
      </c>
      <c r="S18" s="7">
        <v>0</v>
      </c>
      <c r="T18" s="7">
        <v>0.1374350052877</v>
      </c>
      <c r="U18" s="7">
        <v>0.21851141329250001</v>
      </c>
      <c r="V18" s="7">
        <v>0.38015124228809999</v>
      </c>
      <c r="W18" s="7">
        <v>0.16742123943090001</v>
      </c>
      <c r="X18" s="7">
        <v>0</v>
      </c>
      <c r="Y18" s="7">
        <v>0.41240291693839998</v>
      </c>
      <c r="Z18" s="7">
        <v>0.17976274263600001</v>
      </c>
      <c r="AA18" s="7">
        <v>0.2579169179402</v>
      </c>
      <c r="AB18" s="7">
        <v>1</v>
      </c>
      <c r="AC18" s="7">
        <v>0.2021420977399</v>
      </c>
      <c r="AD18" s="7">
        <v>0.22848877288550001</v>
      </c>
      <c r="AE18" s="7">
        <v>6.8505698334880002E-2</v>
      </c>
      <c r="AF18" s="7">
        <v>0</v>
      </c>
      <c r="AG18" s="7">
        <v>0.1485801553809</v>
      </c>
      <c r="AH18" s="7">
        <v>0.66720365130979997</v>
      </c>
      <c r="AI18" s="7">
        <v>9.3173047467809994E-2</v>
      </c>
      <c r="AJ18" s="7">
        <v>0.1867246684761</v>
      </c>
      <c r="AK18" s="7">
        <v>0.1568188495831</v>
      </c>
      <c r="AL18" s="7">
        <v>0.12298122128360001</v>
      </c>
      <c r="AM18" s="7">
        <v>7.0670374075179995E-2</v>
      </c>
      <c r="AN18" s="7">
        <v>0.12841565739720001</v>
      </c>
      <c r="AO18" s="7">
        <v>0.24438018732790001</v>
      </c>
      <c r="AP18" s="7">
        <v>0.23920223572130001</v>
      </c>
      <c r="AQ18" s="7">
        <v>0.33449239230779998</v>
      </c>
      <c r="AR18" s="7">
        <v>6.8807804570120007E-2</v>
      </c>
      <c r="AS18" s="6"/>
    </row>
    <row r="19" spans="1:45">
      <c r="A19" s="22"/>
      <c r="B19" s="22"/>
      <c r="C19" s="8">
        <v>53</v>
      </c>
      <c r="D19" s="8">
        <v>23</v>
      </c>
      <c r="E19" s="8">
        <v>30</v>
      </c>
      <c r="F19" s="8">
        <v>6</v>
      </c>
      <c r="G19" s="8">
        <v>10</v>
      </c>
      <c r="H19" s="8">
        <v>8</v>
      </c>
      <c r="I19" s="8">
        <v>7</v>
      </c>
      <c r="J19" s="8">
        <v>21</v>
      </c>
      <c r="K19" s="8">
        <v>18</v>
      </c>
      <c r="L19" s="8">
        <v>34</v>
      </c>
      <c r="M19" s="8">
        <v>23</v>
      </c>
      <c r="N19" s="8">
        <v>8</v>
      </c>
      <c r="O19" s="8">
        <v>7</v>
      </c>
      <c r="P19" s="8">
        <v>7</v>
      </c>
      <c r="Q19" s="8">
        <v>4</v>
      </c>
      <c r="R19" s="8">
        <v>1</v>
      </c>
      <c r="S19" s="8">
        <v>0</v>
      </c>
      <c r="T19" s="8">
        <v>18</v>
      </c>
      <c r="U19" s="8">
        <v>23</v>
      </c>
      <c r="V19" s="8">
        <v>2</v>
      </c>
      <c r="W19" s="8">
        <v>9</v>
      </c>
      <c r="X19" s="8">
        <v>0</v>
      </c>
      <c r="Y19" s="8">
        <v>1</v>
      </c>
      <c r="Z19" s="8">
        <v>32</v>
      </c>
      <c r="AA19" s="8">
        <v>6</v>
      </c>
      <c r="AB19" s="8">
        <v>1</v>
      </c>
      <c r="AC19" s="8">
        <v>3</v>
      </c>
      <c r="AD19" s="8">
        <v>5</v>
      </c>
      <c r="AE19" s="8">
        <v>1</v>
      </c>
      <c r="AF19" s="8">
        <v>0</v>
      </c>
      <c r="AG19" s="8">
        <v>5</v>
      </c>
      <c r="AH19" s="8">
        <v>5</v>
      </c>
      <c r="AI19" s="8">
        <v>4</v>
      </c>
      <c r="AJ19" s="8">
        <v>14</v>
      </c>
      <c r="AK19" s="8">
        <v>19</v>
      </c>
      <c r="AL19" s="8">
        <v>11</v>
      </c>
      <c r="AM19" s="8">
        <v>1</v>
      </c>
      <c r="AN19" s="8">
        <v>14</v>
      </c>
      <c r="AO19" s="8">
        <v>24</v>
      </c>
      <c r="AP19" s="8">
        <v>5</v>
      </c>
      <c r="AQ19" s="8">
        <v>8</v>
      </c>
      <c r="AR19" s="8">
        <v>1</v>
      </c>
      <c r="AS19" s="6"/>
    </row>
    <row r="20" spans="1:45">
      <c r="A20" s="22"/>
      <c r="B20" s="22"/>
      <c r="C20" s="9" t="s">
        <v>81</v>
      </c>
      <c r="D20" s="9"/>
      <c r="E20" s="9"/>
      <c r="F20" s="9"/>
      <c r="G20" s="9"/>
      <c r="H20" s="9"/>
      <c r="I20" s="9"/>
      <c r="J20" s="10" t="s">
        <v>85</v>
      </c>
      <c r="K20" s="9"/>
      <c r="L20" s="9"/>
      <c r="M20" s="9"/>
      <c r="N20" s="9"/>
      <c r="O20" s="9"/>
      <c r="P20" s="9"/>
      <c r="Q20" s="10" t="s">
        <v>86</v>
      </c>
      <c r="R20" s="9"/>
      <c r="S20" s="9"/>
      <c r="T20" s="9"/>
      <c r="U20" s="9"/>
      <c r="V20" s="9"/>
      <c r="W20" s="9"/>
      <c r="X20" s="9"/>
      <c r="Y20" s="9" t="s">
        <v>81</v>
      </c>
      <c r="Z20" s="9"/>
      <c r="AA20" s="9"/>
      <c r="AB20" s="9" t="s">
        <v>81</v>
      </c>
      <c r="AC20" s="9"/>
      <c r="AD20" s="9"/>
      <c r="AE20" s="9"/>
      <c r="AF20" s="9"/>
      <c r="AG20" s="9"/>
      <c r="AH20" s="10" t="s">
        <v>172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6"/>
    </row>
    <row r="21" spans="1:45">
      <c r="A21" s="22"/>
      <c r="B21" s="21" t="s">
        <v>173</v>
      </c>
      <c r="C21" s="7">
        <v>8.7412413631889993E-2</v>
      </c>
      <c r="D21" s="7">
        <v>7.3229180821800008E-2</v>
      </c>
      <c r="E21" s="7">
        <v>0.1019678929384</v>
      </c>
      <c r="F21" s="7">
        <v>3.8107375909900001E-2</v>
      </c>
      <c r="G21" s="7">
        <v>3.5088021545159997E-2</v>
      </c>
      <c r="H21" s="7">
        <v>0.16795708769539999</v>
      </c>
      <c r="I21" s="7">
        <v>7.55244427898E-2</v>
      </c>
      <c r="J21" s="7">
        <v>6.6593249317730002E-2</v>
      </c>
      <c r="K21" s="7">
        <v>9.4508464827179992E-2</v>
      </c>
      <c r="L21" s="7">
        <v>8.1657137506280009E-2</v>
      </c>
      <c r="M21" s="7">
        <v>0.12689939862649999</v>
      </c>
      <c r="N21" s="7">
        <v>5.2724860279569997E-2</v>
      </c>
      <c r="O21" s="7">
        <v>5.6136533940820001E-2</v>
      </c>
      <c r="P21" s="7">
        <v>1.5244852021829999E-2</v>
      </c>
      <c r="Q21" s="7">
        <v>0.23371262183409999</v>
      </c>
      <c r="R21" s="7">
        <v>0</v>
      </c>
      <c r="S21" s="7">
        <v>0.20378586541179999</v>
      </c>
      <c r="T21" s="7">
        <v>9.8981947462759998E-2</v>
      </c>
      <c r="U21" s="7">
        <v>7.2200054888659992E-2</v>
      </c>
      <c r="V21" s="7">
        <v>0.14706572429289999</v>
      </c>
      <c r="W21" s="7">
        <v>6.4992889277420002E-2</v>
      </c>
      <c r="X21" s="7">
        <v>0</v>
      </c>
      <c r="Y21" s="7">
        <v>0</v>
      </c>
      <c r="Z21" s="7">
        <v>0.1019316768374</v>
      </c>
      <c r="AA21" s="7">
        <v>4.8913758468679999E-2</v>
      </c>
      <c r="AB21" s="7">
        <v>0</v>
      </c>
      <c r="AC21" s="7">
        <v>4.3561219736769997E-2</v>
      </c>
      <c r="AD21" s="7">
        <v>1.000420275429E-2</v>
      </c>
      <c r="AE21" s="7">
        <v>0.39761118110030003</v>
      </c>
      <c r="AF21" s="7">
        <v>0.79903375608359994</v>
      </c>
      <c r="AG21" s="7">
        <v>9.1179957008329995E-2</v>
      </c>
      <c r="AH21" s="7">
        <v>1.7811622325419999E-2</v>
      </c>
      <c r="AI21" s="7">
        <v>1.8863805852699998E-2</v>
      </c>
      <c r="AJ21" s="7">
        <v>5.5559924773529987E-2</v>
      </c>
      <c r="AK21" s="7">
        <v>8.9870042101939995E-2</v>
      </c>
      <c r="AL21" s="7">
        <v>0.15561914931000001</v>
      </c>
      <c r="AM21" s="7">
        <v>0.19832405441500001</v>
      </c>
      <c r="AN21" s="7">
        <v>4.3676975601729999E-2</v>
      </c>
      <c r="AO21" s="7">
        <v>9.7559374245709998E-2</v>
      </c>
      <c r="AP21" s="7">
        <v>0.16882698209380001</v>
      </c>
      <c r="AQ21" s="7">
        <v>5.8518672199080003E-2</v>
      </c>
      <c r="AR21" s="7">
        <v>4.2960278663100003E-2</v>
      </c>
      <c r="AS21" s="6"/>
    </row>
    <row r="22" spans="1:45">
      <c r="A22" s="22"/>
      <c r="B22" s="22"/>
      <c r="C22" s="8">
        <v>35</v>
      </c>
      <c r="D22" s="8">
        <v>18</v>
      </c>
      <c r="E22" s="8">
        <v>17</v>
      </c>
      <c r="F22" s="8">
        <v>4</v>
      </c>
      <c r="G22" s="8">
        <v>4</v>
      </c>
      <c r="H22" s="8">
        <v>9</v>
      </c>
      <c r="I22" s="8">
        <v>7</v>
      </c>
      <c r="J22" s="8">
        <v>8</v>
      </c>
      <c r="K22" s="8">
        <v>14</v>
      </c>
      <c r="L22" s="8">
        <v>21</v>
      </c>
      <c r="M22" s="8">
        <v>16</v>
      </c>
      <c r="N22" s="8">
        <v>3</v>
      </c>
      <c r="O22" s="8">
        <v>8</v>
      </c>
      <c r="P22" s="8">
        <v>2</v>
      </c>
      <c r="Q22" s="8">
        <v>3</v>
      </c>
      <c r="R22" s="8">
        <v>0</v>
      </c>
      <c r="S22" s="8">
        <v>1</v>
      </c>
      <c r="T22" s="8">
        <v>15</v>
      </c>
      <c r="U22" s="8">
        <v>11</v>
      </c>
      <c r="V22" s="8">
        <v>6</v>
      </c>
      <c r="W22" s="8">
        <v>3</v>
      </c>
      <c r="X22" s="8">
        <v>0</v>
      </c>
      <c r="Y22" s="8">
        <v>0</v>
      </c>
      <c r="Z22" s="8">
        <v>21</v>
      </c>
      <c r="AA22" s="8">
        <v>3</v>
      </c>
      <c r="AB22" s="8">
        <v>0</v>
      </c>
      <c r="AC22" s="8">
        <v>3</v>
      </c>
      <c r="AD22" s="8">
        <v>2</v>
      </c>
      <c r="AE22" s="8">
        <v>1</v>
      </c>
      <c r="AF22" s="8">
        <v>1</v>
      </c>
      <c r="AG22" s="8">
        <v>4</v>
      </c>
      <c r="AH22" s="8">
        <v>2</v>
      </c>
      <c r="AI22" s="8">
        <v>1</v>
      </c>
      <c r="AJ22" s="8">
        <v>6</v>
      </c>
      <c r="AK22" s="8">
        <v>17</v>
      </c>
      <c r="AL22" s="8">
        <v>9</v>
      </c>
      <c r="AM22" s="8">
        <v>1</v>
      </c>
      <c r="AN22" s="8">
        <v>8</v>
      </c>
      <c r="AO22" s="8">
        <v>12</v>
      </c>
      <c r="AP22" s="8">
        <v>5</v>
      </c>
      <c r="AQ22" s="8">
        <v>7</v>
      </c>
      <c r="AR22" s="8">
        <v>2</v>
      </c>
      <c r="AS22" s="6"/>
    </row>
    <row r="23" spans="1:45">
      <c r="A23" s="22"/>
      <c r="B23" s="22"/>
      <c r="C23" s="9" t="s">
        <v>81</v>
      </c>
      <c r="D23" s="9"/>
      <c r="E23" s="9"/>
      <c r="F23" s="9"/>
      <c r="G23" s="9"/>
      <c r="H23" s="9"/>
      <c r="I23" s="9"/>
      <c r="J23" s="9"/>
      <c r="K23" s="9"/>
      <c r="L23" s="9"/>
      <c r="M23" s="10" t="s">
        <v>85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 t="s">
        <v>81</v>
      </c>
      <c r="Z23" s="10" t="s">
        <v>101</v>
      </c>
      <c r="AA23" s="9"/>
      <c r="AB23" s="9" t="s">
        <v>81</v>
      </c>
      <c r="AC23" s="9"/>
      <c r="AD23" s="9"/>
      <c r="AE23" s="10" t="s">
        <v>101</v>
      </c>
      <c r="AF23" s="10" t="s">
        <v>174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6"/>
    </row>
    <row r="24" spans="1:45">
      <c r="A24" s="22"/>
      <c r="B24" s="21" t="s">
        <v>175</v>
      </c>
      <c r="C24" s="7">
        <v>4.4556264454489999E-2</v>
      </c>
      <c r="D24" s="7">
        <v>3.2280035992369997E-2</v>
      </c>
      <c r="E24" s="7">
        <v>5.7154689068579997E-2</v>
      </c>
      <c r="F24" s="7">
        <v>9.674338748094001E-3</v>
      </c>
      <c r="G24" s="7">
        <v>5.1204987876660002E-2</v>
      </c>
      <c r="H24" s="7">
        <v>8.7654391576959992E-2</v>
      </c>
      <c r="I24" s="7">
        <v>7.8558404369610008E-2</v>
      </c>
      <c r="J24" s="7">
        <v>1.2672085214709999E-2</v>
      </c>
      <c r="K24" s="7">
        <v>2.3092726523760002E-2</v>
      </c>
      <c r="L24" s="7">
        <v>6.3938943246010002E-2</v>
      </c>
      <c r="M24" s="7">
        <v>2.8512271848229999E-2</v>
      </c>
      <c r="N24" s="7">
        <v>7.4513774009089991E-3</v>
      </c>
      <c r="O24" s="7">
        <v>7.5375547417330005E-2</v>
      </c>
      <c r="P24" s="7">
        <v>4.6177566359199999E-2</v>
      </c>
      <c r="Q24" s="7">
        <v>0</v>
      </c>
      <c r="R24" s="7">
        <v>3.3848205263239999E-2</v>
      </c>
      <c r="S24" s="7">
        <v>0</v>
      </c>
      <c r="T24" s="7">
        <v>2.83539834672E-2</v>
      </c>
      <c r="U24" s="7">
        <v>6.8587601713750002E-2</v>
      </c>
      <c r="V24" s="7">
        <v>1.159349612795E-2</v>
      </c>
      <c r="W24" s="7">
        <v>4.8415361350820002E-2</v>
      </c>
      <c r="X24" s="7">
        <v>0</v>
      </c>
      <c r="Y24" s="7">
        <v>0</v>
      </c>
      <c r="Z24" s="7">
        <v>3.6932651537979998E-2</v>
      </c>
      <c r="AA24" s="7">
        <v>0</v>
      </c>
      <c r="AB24" s="7">
        <v>0</v>
      </c>
      <c r="AC24" s="7">
        <v>0.19094660837220001</v>
      </c>
      <c r="AD24" s="7">
        <v>8.1757353156990009E-2</v>
      </c>
      <c r="AE24" s="7">
        <v>0</v>
      </c>
      <c r="AF24" s="7">
        <v>0</v>
      </c>
      <c r="AG24" s="7">
        <v>2.96351383632E-2</v>
      </c>
      <c r="AH24" s="7">
        <v>0</v>
      </c>
      <c r="AI24" s="7">
        <v>0</v>
      </c>
      <c r="AJ24" s="7">
        <v>4.2916631853340013E-2</v>
      </c>
      <c r="AK24" s="7">
        <v>3.8458539525380003E-2</v>
      </c>
      <c r="AL24" s="7">
        <v>7.9877118218520005E-2</v>
      </c>
      <c r="AM24" s="7">
        <v>0</v>
      </c>
      <c r="AN24" s="7">
        <v>3.4258190479799999E-2</v>
      </c>
      <c r="AO24" s="7">
        <v>6.6076656186330004E-2</v>
      </c>
      <c r="AP24" s="7">
        <v>4.4249188989140001E-2</v>
      </c>
      <c r="AQ24" s="7">
        <v>1.1338480356419999E-2</v>
      </c>
      <c r="AR24" s="7">
        <v>4.8577576921179998E-2</v>
      </c>
      <c r="AS24" s="6"/>
    </row>
    <row r="25" spans="1:45">
      <c r="A25" s="22"/>
      <c r="B25" s="22"/>
      <c r="C25" s="8">
        <v>21</v>
      </c>
      <c r="D25" s="8">
        <v>10</v>
      </c>
      <c r="E25" s="8">
        <v>11</v>
      </c>
      <c r="F25" s="8">
        <v>1</v>
      </c>
      <c r="G25" s="8">
        <v>4</v>
      </c>
      <c r="H25" s="8">
        <v>5</v>
      </c>
      <c r="I25" s="8">
        <v>8</v>
      </c>
      <c r="J25" s="8">
        <v>3</v>
      </c>
      <c r="K25" s="8">
        <v>8</v>
      </c>
      <c r="L25" s="8">
        <v>12</v>
      </c>
      <c r="M25" s="8">
        <v>10</v>
      </c>
      <c r="N25" s="8">
        <v>2</v>
      </c>
      <c r="O25" s="8">
        <v>4</v>
      </c>
      <c r="P25" s="8">
        <v>1</v>
      </c>
      <c r="Q25" s="8">
        <v>0</v>
      </c>
      <c r="R25" s="8">
        <v>1</v>
      </c>
      <c r="S25" s="8">
        <v>0</v>
      </c>
      <c r="T25" s="8">
        <v>5</v>
      </c>
      <c r="U25" s="8">
        <v>13</v>
      </c>
      <c r="V25" s="8">
        <v>1</v>
      </c>
      <c r="W25" s="8">
        <v>2</v>
      </c>
      <c r="X25" s="8">
        <v>0</v>
      </c>
      <c r="Y25" s="8">
        <v>0</v>
      </c>
      <c r="Z25" s="8">
        <v>16</v>
      </c>
      <c r="AA25" s="8">
        <v>0</v>
      </c>
      <c r="AB25" s="8">
        <v>0</v>
      </c>
      <c r="AC25" s="8">
        <v>2</v>
      </c>
      <c r="AD25" s="8">
        <v>2</v>
      </c>
      <c r="AE25" s="8">
        <v>0</v>
      </c>
      <c r="AF25" s="8">
        <v>0</v>
      </c>
      <c r="AG25" s="8">
        <v>1</v>
      </c>
      <c r="AH25" s="8">
        <v>0</v>
      </c>
      <c r="AI25" s="8">
        <v>0</v>
      </c>
      <c r="AJ25" s="8">
        <v>5</v>
      </c>
      <c r="AK25" s="8">
        <v>8</v>
      </c>
      <c r="AL25" s="8">
        <v>8</v>
      </c>
      <c r="AM25" s="8">
        <v>0</v>
      </c>
      <c r="AN25" s="8">
        <v>6</v>
      </c>
      <c r="AO25" s="8">
        <v>10</v>
      </c>
      <c r="AP25" s="8">
        <v>1</v>
      </c>
      <c r="AQ25" s="8">
        <v>2</v>
      </c>
      <c r="AR25" s="8">
        <v>2</v>
      </c>
      <c r="AS25" s="6"/>
    </row>
    <row r="26" spans="1:45">
      <c r="A26" s="22"/>
      <c r="B26" s="22"/>
      <c r="C26" s="9" t="s">
        <v>81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 t="s">
        <v>86</v>
      </c>
      <c r="P26" s="9"/>
      <c r="Q26" s="9"/>
      <c r="R26" s="9"/>
      <c r="S26" s="9"/>
      <c r="T26" s="9"/>
      <c r="U26" s="9"/>
      <c r="V26" s="9"/>
      <c r="W26" s="9"/>
      <c r="X26" s="9"/>
      <c r="Y26" s="9" t="s">
        <v>81</v>
      </c>
      <c r="Z26" s="9"/>
      <c r="AA26" s="9"/>
      <c r="AB26" s="9" t="s">
        <v>81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6"/>
    </row>
    <row r="27" spans="1:45">
      <c r="A27" s="22"/>
      <c r="B27" s="21" t="s">
        <v>176</v>
      </c>
      <c r="C27" s="7">
        <v>0.12960901501040001</v>
      </c>
      <c r="D27" s="7">
        <v>0.12262319598139999</v>
      </c>
      <c r="E27" s="7">
        <v>0.13677818057919999</v>
      </c>
      <c r="F27" s="7">
        <v>0</v>
      </c>
      <c r="G27" s="7">
        <v>0.16760814150369999</v>
      </c>
      <c r="H27" s="7">
        <v>9.9575571624410011E-2</v>
      </c>
      <c r="I27" s="7">
        <v>0.36213202138230011</v>
      </c>
      <c r="J27" s="7">
        <v>2.9935601734959998E-2</v>
      </c>
      <c r="K27" s="7">
        <v>0.1489134700594</v>
      </c>
      <c r="L27" s="7">
        <v>0.10195478473980001</v>
      </c>
      <c r="M27" s="7">
        <v>0.1100171403243</v>
      </c>
      <c r="N27" s="7">
        <v>0.14208172234640001</v>
      </c>
      <c r="O27" s="7">
        <v>0.12381330270389999</v>
      </c>
      <c r="P27" s="7">
        <v>0.23091216952009999</v>
      </c>
      <c r="Q27" s="7">
        <v>3.1587254859529998E-2</v>
      </c>
      <c r="R27" s="7">
        <v>0</v>
      </c>
      <c r="S27" s="7">
        <v>0.22946054700419999</v>
      </c>
      <c r="T27" s="7">
        <v>0.13123585244140001</v>
      </c>
      <c r="U27" s="7">
        <v>0.1130703273454</v>
      </c>
      <c r="V27" s="7">
        <v>0</v>
      </c>
      <c r="W27" s="7">
        <v>0.21783155527430001</v>
      </c>
      <c r="X27" s="7">
        <v>0.78419592003060001</v>
      </c>
      <c r="Y27" s="7">
        <v>0</v>
      </c>
      <c r="Z27" s="7">
        <v>0.1393019296704</v>
      </c>
      <c r="AA27" s="7">
        <v>0.25064451820130002</v>
      </c>
      <c r="AB27" s="7">
        <v>0</v>
      </c>
      <c r="AC27" s="7">
        <v>5.3961791755809993E-2</v>
      </c>
      <c r="AD27" s="7">
        <v>7.2559942301079997E-2</v>
      </c>
      <c r="AE27" s="7">
        <v>0</v>
      </c>
      <c r="AF27" s="7">
        <v>0</v>
      </c>
      <c r="AG27" s="7">
        <v>6.8520167916389998E-2</v>
      </c>
      <c r="AH27" s="7">
        <v>5.475510481359E-2</v>
      </c>
      <c r="AI27" s="7">
        <v>0</v>
      </c>
      <c r="AJ27" s="7">
        <v>9.0679676820409991E-2</v>
      </c>
      <c r="AK27" s="7">
        <v>0.10278635636110001</v>
      </c>
      <c r="AL27" s="7">
        <v>0.27525866498230001</v>
      </c>
      <c r="AM27" s="7">
        <v>0.101541682144</v>
      </c>
      <c r="AN27" s="7">
        <v>0.12671852683449999</v>
      </c>
      <c r="AO27" s="7">
        <v>0.15044046331889999</v>
      </c>
      <c r="AP27" s="7">
        <v>0.13989566147900001</v>
      </c>
      <c r="AQ27" s="7">
        <v>3.4718592219589998E-2</v>
      </c>
      <c r="AR27" s="7">
        <v>0.15662911227670001</v>
      </c>
      <c r="AS27" s="6"/>
    </row>
    <row r="28" spans="1:45">
      <c r="A28" s="22"/>
      <c r="B28" s="22"/>
      <c r="C28" s="8">
        <v>35</v>
      </c>
      <c r="D28" s="8">
        <v>17</v>
      </c>
      <c r="E28" s="8">
        <v>18</v>
      </c>
      <c r="F28" s="8">
        <v>0</v>
      </c>
      <c r="G28" s="8">
        <v>7</v>
      </c>
      <c r="H28" s="8">
        <v>7</v>
      </c>
      <c r="I28" s="8">
        <v>15</v>
      </c>
      <c r="J28" s="8">
        <v>6</v>
      </c>
      <c r="K28" s="8">
        <v>14</v>
      </c>
      <c r="L28" s="8">
        <v>20</v>
      </c>
      <c r="M28" s="8">
        <v>16</v>
      </c>
      <c r="N28" s="8">
        <v>7</v>
      </c>
      <c r="O28" s="8">
        <v>5</v>
      </c>
      <c r="P28" s="8">
        <v>3</v>
      </c>
      <c r="Q28" s="8">
        <v>1</v>
      </c>
      <c r="R28" s="8">
        <v>0</v>
      </c>
      <c r="S28" s="8">
        <v>1</v>
      </c>
      <c r="T28" s="8">
        <v>11</v>
      </c>
      <c r="U28" s="8">
        <v>18</v>
      </c>
      <c r="V28" s="8">
        <v>0</v>
      </c>
      <c r="W28" s="8">
        <v>5</v>
      </c>
      <c r="X28" s="8">
        <v>1</v>
      </c>
      <c r="Y28" s="8">
        <v>0</v>
      </c>
      <c r="Z28" s="8">
        <v>23</v>
      </c>
      <c r="AA28" s="8">
        <v>2</v>
      </c>
      <c r="AB28" s="8">
        <v>0</v>
      </c>
      <c r="AC28" s="8">
        <v>1</v>
      </c>
      <c r="AD28" s="8">
        <v>4</v>
      </c>
      <c r="AE28" s="8">
        <v>0</v>
      </c>
      <c r="AF28" s="8">
        <v>0</v>
      </c>
      <c r="AG28" s="8">
        <v>4</v>
      </c>
      <c r="AH28" s="8">
        <v>1</v>
      </c>
      <c r="AI28" s="8">
        <v>0</v>
      </c>
      <c r="AJ28" s="8">
        <v>7</v>
      </c>
      <c r="AK28" s="8">
        <v>12</v>
      </c>
      <c r="AL28" s="8">
        <v>15</v>
      </c>
      <c r="AM28" s="8">
        <v>1</v>
      </c>
      <c r="AN28" s="8">
        <v>6</v>
      </c>
      <c r="AO28" s="8">
        <v>15</v>
      </c>
      <c r="AP28" s="8">
        <v>3</v>
      </c>
      <c r="AQ28" s="8">
        <v>7</v>
      </c>
      <c r="AR28" s="8">
        <v>3</v>
      </c>
      <c r="AS28" s="6"/>
    </row>
    <row r="29" spans="1:45">
      <c r="A29" s="22"/>
      <c r="B29" s="22"/>
      <c r="C29" s="9" t="s">
        <v>81</v>
      </c>
      <c r="D29" s="9"/>
      <c r="E29" s="9"/>
      <c r="F29" s="9"/>
      <c r="G29" s="9"/>
      <c r="H29" s="9"/>
      <c r="I29" s="10" t="s">
        <v>110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0" t="s">
        <v>177</v>
      </c>
      <c r="Y29" s="9" t="s">
        <v>81</v>
      </c>
      <c r="Z29" s="9"/>
      <c r="AA29" s="9"/>
      <c r="AB29" s="9" t="s">
        <v>81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6"/>
    </row>
    <row r="30" spans="1:45">
      <c r="A30" s="22"/>
      <c r="B30" s="21" t="s">
        <v>178</v>
      </c>
      <c r="C30" s="7">
        <v>0.11045576422889999</v>
      </c>
      <c r="D30" s="7">
        <v>0.1024255855614</v>
      </c>
      <c r="E30" s="7">
        <v>0.11869669921089999</v>
      </c>
      <c r="F30" s="7">
        <v>9.3793492068559997E-3</v>
      </c>
      <c r="G30" s="7">
        <v>7.5928153676430007E-2</v>
      </c>
      <c r="H30" s="7">
        <v>0.12236561864419999</v>
      </c>
      <c r="I30" s="7">
        <v>4.1883976199110003E-2</v>
      </c>
      <c r="J30" s="7">
        <v>0.1594150644125</v>
      </c>
      <c r="K30" s="7">
        <v>0.13089286820859999</v>
      </c>
      <c r="L30" s="7">
        <v>8.9147551875510003E-2</v>
      </c>
      <c r="M30" s="7">
        <v>0.1443476449577</v>
      </c>
      <c r="N30" s="7">
        <v>7.660936968337001E-2</v>
      </c>
      <c r="O30" s="7">
        <v>9.9584321390860001E-2</v>
      </c>
      <c r="P30" s="7">
        <v>0.13790280201499999</v>
      </c>
      <c r="Q30" s="7">
        <v>0</v>
      </c>
      <c r="R30" s="7">
        <v>0</v>
      </c>
      <c r="S30" s="7">
        <v>0</v>
      </c>
      <c r="T30" s="7">
        <v>0.12507219952099999</v>
      </c>
      <c r="U30" s="7">
        <v>0.1254338988857</v>
      </c>
      <c r="V30" s="7">
        <v>0</v>
      </c>
      <c r="W30" s="7">
        <v>8.3501395402919995E-2</v>
      </c>
      <c r="X30" s="7">
        <v>0</v>
      </c>
      <c r="Y30" s="7">
        <v>0.58759708306159997</v>
      </c>
      <c r="Z30" s="7">
        <v>0.11364522785969999</v>
      </c>
      <c r="AA30" s="7">
        <v>0.1285886804462</v>
      </c>
      <c r="AB30" s="7">
        <v>0</v>
      </c>
      <c r="AC30" s="7">
        <v>2.543859669134E-2</v>
      </c>
      <c r="AD30" s="7">
        <v>9.2753770250999998E-2</v>
      </c>
      <c r="AE30" s="7">
        <v>0</v>
      </c>
      <c r="AF30" s="7">
        <v>0.2009662439164</v>
      </c>
      <c r="AG30" s="7">
        <v>0.13971542044849999</v>
      </c>
      <c r="AH30" s="7">
        <v>0</v>
      </c>
      <c r="AI30" s="7">
        <v>0.78412321318620004</v>
      </c>
      <c r="AJ30" s="7">
        <v>6.126623644089E-2</v>
      </c>
      <c r="AK30" s="7">
        <v>0.14018643197639999</v>
      </c>
      <c r="AL30" s="7">
        <v>3.5245781278470001E-2</v>
      </c>
      <c r="AM30" s="7">
        <v>0</v>
      </c>
      <c r="AN30" s="7">
        <v>0.1597875362343</v>
      </c>
      <c r="AO30" s="7">
        <v>0.12697064366310001</v>
      </c>
      <c r="AP30" s="7">
        <v>2.8813577527069999E-2</v>
      </c>
      <c r="AQ30" s="7">
        <v>0.1609093225232</v>
      </c>
      <c r="AR30" s="7">
        <v>9.3804846690999991E-2</v>
      </c>
      <c r="AS30" s="6"/>
    </row>
    <row r="31" spans="1:45">
      <c r="A31" s="22"/>
      <c r="B31" s="22"/>
      <c r="C31" s="8">
        <v>27</v>
      </c>
      <c r="D31" s="8">
        <v>13</v>
      </c>
      <c r="E31" s="8">
        <v>14</v>
      </c>
      <c r="F31" s="8">
        <v>1</v>
      </c>
      <c r="G31" s="8">
        <v>2</v>
      </c>
      <c r="H31" s="8">
        <v>6</v>
      </c>
      <c r="I31" s="8">
        <v>2</v>
      </c>
      <c r="J31" s="8">
        <v>13</v>
      </c>
      <c r="K31" s="8">
        <v>13</v>
      </c>
      <c r="L31" s="8">
        <v>14</v>
      </c>
      <c r="M31" s="8">
        <v>10</v>
      </c>
      <c r="N31" s="8">
        <v>4</v>
      </c>
      <c r="O31" s="8">
        <v>7</v>
      </c>
      <c r="P31" s="8">
        <v>5</v>
      </c>
      <c r="Q31" s="8">
        <v>0</v>
      </c>
      <c r="R31" s="8">
        <v>0</v>
      </c>
      <c r="S31" s="8">
        <v>0</v>
      </c>
      <c r="T31" s="8">
        <v>12</v>
      </c>
      <c r="U31" s="8">
        <v>12</v>
      </c>
      <c r="V31" s="8">
        <v>0</v>
      </c>
      <c r="W31" s="8">
        <v>2</v>
      </c>
      <c r="X31" s="8">
        <v>0</v>
      </c>
      <c r="Y31" s="8">
        <v>1</v>
      </c>
      <c r="Z31" s="8">
        <v>15</v>
      </c>
      <c r="AA31" s="8">
        <v>2</v>
      </c>
      <c r="AB31" s="8">
        <v>0</v>
      </c>
      <c r="AC31" s="8">
        <v>2</v>
      </c>
      <c r="AD31" s="8">
        <v>3</v>
      </c>
      <c r="AE31" s="8">
        <v>0</v>
      </c>
      <c r="AF31" s="8">
        <v>1</v>
      </c>
      <c r="AG31" s="8">
        <v>4</v>
      </c>
      <c r="AH31" s="8">
        <v>0</v>
      </c>
      <c r="AI31" s="8">
        <v>4</v>
      </c>
      <c r="AJ31" s="8">
        <v>4</v>
      </c>
      <c r="AK31" s="8">
        <v>13</v>
      </c>
      <c r="AL31" s="8">
        <v>5</v>
      </c>
      <c r="AM31" s="8">
        <v>0</v>
      </c>
      <c r="AN31" s="8">
        <v>4</v>
      </c>
      <c r="AO31" s="8">
        <v>12</v>
      </c>
      <c r="AP31" s="8">
        <v>1</v>
      </c>
      <c r="AQ31" s="8">
        <v>8</v>
      </c>
      <c r="AR31" s="8">
        <v>2</v>
      </c>
      <c r="AS31" s="6"/>
    </row>
    <row r="32" spans="1:45">
      <c r="A32" s="22"/>
      <c r="B32" s="22"/>
      <c r="C32" s="9" t="s">
        <v>81</v>
      </c>
      <c r="D32" s="9"/>
      <c r="E32" s="9"/>
      <c r="F32" s="9"/>
      <c r="G32" s="9"/>
      <c r="H32" s="9"/>
      <c r="I32" s="9"/>
      <c r="J32" s="10" t="s">
        <v>82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 t="s">
        <v>81</v>
      </c>
      <c r="Z32" s="9"/>
      <c r="AA32" s="9"/>
      <c r="AB32" s="9" t="s">
        <v>81</v>
      </c>
      <c r="AC32" s="9"/>
      <c r="AD32" s="9"/>
      <c r="AE32" s="9"/>
      <c r="AF32" s="9"/>
      <c r="AG32" s="9"/>
      <c r="AH32" s="9"/>
      <c r="AI32" s="10" t="s">
        <v>148</v>
      </c>
      <c r="AJ32" s="9"/>
      <c r="AK32" s="9"/>
      <c r="AL32" s="9"/>
      <c r="AM32" s="9"/>
      <c r="AN32" s="9"/>
      <c r="AO32" s="9"/>
      <c r="AP32" s="9"/>
      <c r="AQ32" s="9"/>
      <c r="AR32" s="9"/>
      <c r="AS32" s="6"/>
    </row>
    <row r="33" spans="1:45">
      <c r="A33" s="22"/>
      <c r="B33" s="21" t="s">
        <v>20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1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>
        <v>1</v>
      </c>
      <c r="AE33" s="7">
        <v>1</v>
      </c>
      <c r="AF33" s="7">
        <v>1</v>
      </c>
      <c r="AG33" s="7">
        <v>1</v>
      </c>
      <c r="AH33" s="7">
        <v>1</v>
      </c>
      <c r="AI33" s="7">
        <v>1</v>
      </c>
      <c r="AJ33" s="7">
        <v>1</v>
      </c>
      <c r="AK33" s="7">
        <v>1</v>
      </c>
      <c r="AL33" s="7">
        <v>1</v>
      </c>
      <c r="AM33" s="7">
        <v>1</v>
      </c>
      <c r="AN33" s="7">
        <v>1</v>
      </c>
      <c r="AO33" s="7">
        <v>1</v>
      </c>
      <c r="AP33" s="7">
        <v>1</v>
      </c>
      <c r="AQ33" s="7">
        <v>1</v>
      </c>
      <c r="AR33" s="7">
        <v>1</v>
      </c>
      <c r="AS33" s="6"/>
    </row>
    <row r="34" spans="1:45">
      <c r="A34" s="22"/>
      <c r="B34" s="22"/>
      <c r="C34" s="8">
        <v>258</v>
      </c>
      <c r="D34" s="8">
        <v>124</v>
      </c>
      <c r="E34" s="8">
        <v>134</v>
      </c>
      <c r="F34" s="8">
        <v>21</v>
      </c>
      <c r="G34" s="8">
        <v>43</v>
      </c>
      <c r="H34" s="8">
        <v>43</v>
      </c>
      <c r="I34" s="8">
        <v>58</v>
      </c>
      <c r="J34" s="8">
        <v>86</v>
      </c>
      <c r="K34" s="8">
        <v>108</v>
      </c>
      <c r="L34" s="8">
        <v>146</v>
      </c>
      <c r="M34" s="8">
        <v>116</v>
      </c>
      <c r="N34" s="8">
        <v>36</v>
      </c>
      <c r="O34" s="8">
        <v>47</v>
      </c>
      <c r="P34" s="8">
        <v>26</v>
      </c>
      <c r="Q34" s="8">
        <v>8</v>
      </c>
      <c r="R34" s="8">
        <v>3</v>
      </c>
      <c r="S34" s="8">
        <v>6</v>
      </c>
      <c r="T34" s="8">
        <v>100</v>
      </c>
      <c r="U34" s="8">
        <v>108</v>
      </c>
      <c r="V34" s="8">
        <v>14</v>
      </c>
      <c r="W34" s="8">
        <v>31</v>
      </c>
      <c r="X34" s="8">
        <v>3</v>
      </c>
      <c r="Y34" s="8">
        <v>2</v>
      </c>
      <c r="Z34" s="8">
        <v>166</v>
      </c>
      <c r="AA34" s="8">
        <v>18</v>
      </c>
      <c r="AB34" s="8">
        <v>1</v>
      </c>
      <c r="AC34" s="8">
        <v>14</v>
      </c>
      <c r="AD34" s="8">
        <v>23</v>
      </c>
      <c r="AE34" s="8">
        <v>3</v>
      </c>
      <c r="AF34" s="8">
        <v>2</v>
      </c>
      <c r="AG34" s="8">
        <v>30</v>
      </c>
      <c r="AH34" s="8">
        <v>13</v>
      </c>
      <c r="AI34" s="8">
        <v>10</v>
      </c>
      <c r="AJ34" s="8">
        <v>63</v>
      </c>
      <c r="AK34" s="8">
        <v>108</v>
      </c>
      <c r="AL34" s="8">
        <v>63</v>
      </c>
      <c r="AM34" s="8">
        <v>6</v>
      </c>
      <c r="AN34" s="8">
        <v>52</v>
      </c>
      <c r="AO34" s="8">
        <v>105</v>
      </c>
      <c r="AP34" s="8">
        <v>26</v>
      </c>
      <c r="AQ34" s="8">
        <v>46</v>
      </c>
      <c r="AR34" s="8">
        <v>23</v>
      </c>
      <c r="AS34" s="6"/>
    </row>
    <row r="35" spans="1:45">
      <c r="A35" s="22"/>
      <c r="B35" s="22"/>
      <c r="C35" s="9" t="s">
        <v>81</v>
      </c>
      <c r="D35" s="9" t="s">
        <v>81</v>
      </c>
      <c r="E35" s="9" t="s">
        <v>81</v>
      </c>
      <c r="F35" s="9" t="s">
        <v>81</v>
      </c>
      <c r="G35" s="9" t="s">
        <v>81</v>
      </c>
      <c r="H35" s="9" t="s">
        <v>81</v>
      </c>
      <c r="I35" s="9" t="s">
        <v>81</v>
      </c>
      <c r="J35" s="9" t="s">
        <v>81</v>
      </c>
      <c r="K35" s="9" t="s">
        <v>81</v>
      </c>
      <c r="L35" s="9" t="s">
        <v>81</v>
      </c>
      <c r="M35" s="9" t="s">
        <v>81</v>
      </c>
      <c r="N35" s="9" t="s">
        <v>81</v>
      </c>
      <c r="O35" s="9" t="s">
        <v>81</v>
      </c>
      <c r="P35" s="9" t="s">
        <v>81</v>
      </c>
      <c r="Q35" s="9" t="s">
        <v>81</v>
      </c>
      <c r="R35" s="9" t="s">
        <v>81</v>
      </c>
      <c r="S35" s="9" t="s">
        <v>81</v>
      </c>
      <c r="T35" s="9" t="s">
        <v>81</v>
      </c>
      <c r="U35" s="9" t="s">
        <v>81</v>
      </c>
      <c r="V35" s="9" t="s">
        <v>81</v>
      </c>
      <c r="W35" s="9" t="s">
        <v>81</v>
      </c>
      <c r="X35" s="9" t="s">
        <v>81</v>
      </c>
      <c r="Y35" s="9" t="s">
        <v>81</v>
      </c>
      <c r="Z35" s="9" t="s">
        <v>81</v>
      </c>
      <c r="AA35" s="9" t="s">
        <v>81</v>
      </c>
      <c r="AB35" s="9" t="s">
        <v>81</v>
      </c>
      <c r="AC35" s="9" t="s">
        <v>81</v>
      </c>
      <c r="AD35" s="9" t="s">
        <v>81</v>
      </c>
      <c r="AE35" s="9" t="s">
        <v>81</v>
      </c>
      <c r="AF35" s="9" t="s">
        <v>81</v>
      </c>
      <c r="AG35" s="9" t="s">
        <v>81</v>
      </c>
      <c r="AH35" s="9" t="s">
        <v>81</v>
      </c>
      <c r="AI35" s="9" t="s">
        <v>81</v>
      </c>
      <c r="AJ35" s="9" t="s">
        <v>81</v>
      </c>
      <c r="AK35" s="9" t="s">
        <v>81</v>
      </c>
      <c r="AL35" s="9" t="s">
        <v>81</v>
      </c>
      <c r="AM35" s="9" t="s">
        <v>81</v>
      </c>
      <c r="AN35" s="9" t="s">
        <v>81</v>
      </c>
      <c r="AO35" s="9" t="s">
        <v>81</v>
      </c>
      <c r="AP35" s="9" t="s">
        <v>81</v>
      </c>
      <c r="AQ35" s="9" t="s">
        <v>81</v>
      </c>
      <c r="AR35" s="9" t="s">
        <v>81</v>
      </c>
      <c r="AS35" s="6"/>
    </row>
    <row r="36" spans="1:45" s="20" customFormat="1">
      <c r="A36" s="24" t="s">
        <v>93</v>
      </c>
      <c r="B36" s="25"/>
      <c r="C36" s="19">
        <v>6.100690809012475</v>
      </c>
      <c r="D36" s="19">
        <v>8.8002989646223799</v>
      </c>
      <c r="E36" s="19">
        <v>8.4655352400917963</v>
      </c>
      <c r="F36" s="19">
        <v>21.385210673535351</v>
      </c>
      <c r="G36" s="19">
        <v>14.944650662952659</v>
      </c>
      <c r="H36" s="19">
        <v>14.944650662952659</v>
      </c>
      <c r="I36" s="19">
        <v>12.8677859251891</v>
      </c>
      <c r="J36" s="19">
        <v>10.56731235382858</v>
      </c>
      <c r="K36" s="19">
        <v>9.4297180519345822</v>
      </c>
      <c r="L36" s="19">
        <v>8.1101456892452699</v>
      </c>
      <c r="M36" s="19">
        <v>9.0987227660139105</v>
      </c>
      <c r="N36" s="19">
        <v>16.333142776539152</v>
      </c>
      <c r="O36" s="19">
        <v>14.294549978506531</v>
      </c>
      <c r="P36" s="19">
        <v>19.219221081257551</v>
      </c>
      <c r="Q36" s="19" t="s">
        <v>94</v>
      </c>
      <c r="R36" s="19" t="s">
        <v>94</v>
      </c>
      <c r="S36" s="19" t="s">
        <v>94</v>
      </c>
      <c r="T36" s="19">
        <v>9.7996765944481172</v>
      </c>
      <c r="U36" s="19">
        <v>9.4297180519345822</v>
      </c>
      <c r="V36" s="19">
        <v>26.191488210155281</v>
      </c>
      <c r="W36" s="19">
        <v>17.601143584430531</v>
      </c>
      <c r="X36" s="19" t="s">
        <v>94</v>
      </c>
      <c r="Y36" s="19" t="s">
        <v>94</v>
      </c>
      <c r="Z36" s="19">
        <v>7.6058567950046703</v>
      </c>
      <c r="AA36" s="19">
        <v>23.098690624980481</v>
      </c>
      <c r="AB36" s="19" t="s">
        <v>94</v>
      </c>
      <c r="AC36" s="19">
        <v>26.191488210155281</v>
      </c>
      <c r="AD36" s="19">
        <v>20.434262724585061</v>
      </c>
      <c r="AE36" s="19" t="s">
        <v>94</v>
      </c>
      <c r="AF36" s="19" t="s">
        <v>94</v>
      </c>
      <c r="AG36" s="19">
        <v>17.892097252272102</v>
      </c>
      <c r="AH36" s="19">
        <v>27.180200893507848</v>
      </c>
      <c r="AI36" s="19">
        <v>30.990228098485471</v>
      </c>
      <c r="AJ36" s="19">
        <v>12.34658428081252</v>
      </c>
      <c r="AK36" s="19">
        <v>9.4297180519345822</v>
      </c>
      <c r="AL36" s="19">
        <v>12.34658428081252</v>
      </c>
      <c r="AM36" s="19" t="s">
        <v>94</v>
      </c>
      <c r="AN36" s="19">
        <v>13.58992377276855</v>
      </c>
      <c r="AO36" s="19">
        <v>9.5634891631428118</v>
      </c>
      <c r="AP36" s="19">
        <v>19.219221081257551</v>
      </c>
      <c r="AQ36" s="19">
        <v>14.4490949617343</v>
      </c>
      <c r="AR36" s="19">
        <v>20.434262724585061</v>
      </c>
      <c r="AS36" s="6"/>
    </row>
    <row r="37" spans="1:45">
      <c r="A37" s="11" t="s">
        <v>179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5">
      <c r="A38" s="13" t="s">
        <v>96</v>
      </c>
    </row>
  </sheetData>
  <mergeCells count="23">
    <mergeCell ref="AP2:AR2"/>
    <mergeCell ref="A2:C2"/>
    <mergeCell ref="A3:B5"/>
    <mergeCell ref="B6:B8"/>
    <mergeCell ref="B9:B11"/>
    <mergeCell ref="AH3:AL3"/>
    <mergeCell ref="AM3:AR3"/>
    <mergeCell ref="D3:E3"/>
    <mergeCell ref="F3:J3"/>
    <mergeCell ref="K3:L3"/>
    <mergeCell ref="M3:S3"/>
    <mergeCell ref="T3:Y3"/>
    <mergeCell ref="Z3:AG3"/>
    <mergeCell ref="B27:B29"/>
    <mergeCell ref="B30:B32"/>
    <mergeCell ref="B33:B35"/>
    <mergeCell ref="A6:A35"/>
    <mergeCell ref="A36:B36"/>
    <mergeCell ref="B12:B14"/>
    <mergeCell ref="B15:B17"/>
    <mergeCell ref="B18:B20"/>
    <mergeCell ref="B21:B23"/>
    <mergeCell ref="B24:B26"/>
  </mergeCells>
  <hyperlinks>
    <hyperlink ref="A1" location="'TOC'!A1:A1" display="Back to TOC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TOC</vt:lpstr>
      <vt:lpstr>Table 01</vt:lpstr>
      <vt:lpstr>Table 02</vt:lpstr>
      <vt:lpstr>Table 03</vt:lpstr>
      <vt:lpstr>Table 04</vt:lpstr>
      <vt:lpstr>Table 05</vt:lpstr>
      <vt:lpstr>Table 06</vt:lpstr>
      <vt:lpstr>Table 07</vt:lpstr>
      <vt:lpstr>Table 08</vt:lpstr>
      <vt:lpstr>Table 09</vt:lpstr>
      <vt:lpstr>Table 10</vt:lpstr>
      <vt:lpstr>Table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C:\Users\Admin\Downloads\051920.Q [Utah Policy CD Primary Survey - 0506 FINAL WEIGHTED with PT Weights.sav]</dc:description>
  <cp:lastModifiedBy>Kyrene Gibb</cp:lastModifiedBy>
  <dcterms:created xsi:type="dcterms:W3CDTF">2020-05-19T21:03:57Z</dcterms:created>
  <dcterms:modified xsi:type="dcterms:W3CDTF">2020-05-19T23:56:33Z</dcterms:modified>
</cp:coreProperties>
</file>